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9"/>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G308" i="9"/>
  <c r="F308" i="9"/>
  <c r="B308" i="9"/>
  <c r="F307" i="9"/>
  <c r="H306" i="9"/>
  <c r="E306" i="9" s="1"/>
  <c r="B306" i="9" s="1"/>
  <c r="G306" i="9"/>
  <c r="F306" i="9"/>
  <c r="H305" i="9"/>
  <c r="G305" i="9"/>
  <c r="F305" i="9"/>
  <c r="E305" i="9"/>
  <c r="B305" i="9" s="1"/>
  <c r="H304" i="9"/>
  <c r="E304" i="9" s="1"/>
  <c r="B304" i="9" s="1"/>
  <c r="G304" i="9"/>
  <c r="F304" i="9"/>
  <c r="H303" i="9"/>
  <c r="G303" i="9"/>
  <c r="F303" i="9"/>
  <c r="E303" i="9"/>
  <c r="B303" i="9" s="1"/>
  <c r="H302" i="9"/>
  <c r="G302" i="9"/>
  <c r="F302" i="9"/>
  <c r="H301" i="9"/>
  <c r="G301" i="9"/>
  <c r="F301" i="9"/>
  <c r="E301" i="9"/>
  <c r="B301" i="9" s="1"/>
  <c r="H300" i="9"/>
  <c r="E300" i="9" s="1"/>
  <c r="B300" i="9" s="1"/>
  <c r="G300" i="9"/>
  <c r="F300" i="9"/>
  <c r="H299" i="9"/>
  <c r="G299" i="9"/>
  <c r="F299" i="9"/>
  <c r="E299" i="9"/>
  <c r="B299" i="9" s="1"/>
  <c r="H298" i="9"/>
  <c r="E298" i="9" s="1"/>
  <c r="B298" i="9" s="1"/>
  <c r="G298" i="9"/>
  <c r="F298" i="9"/>
  <c r="H297" i="9"/>
  <c r="E297" i="9" s="1"/>
  <c r="B297" i="9" s="1"/>
  <c r="G297" i="9"/>
  <c r="F297" i="9"/>
  <c r="H296" i="9"/>
  <c r="E296" i="9" s="1"/>
  <c r="B296" i="9" s="1"/>
  <c r="G296" i="9"/>
  <c r="F296" i="9"/>
  <c r="H295" i="9"/>
  <c r="E295" i="9" s="1"/>
  <c r="B295" i="9" s="1"/>
  <c r="G295" i="9"/>
  <c r="F295" i="9"/>
  <c r="H294" i="9"/>
  <c r="E294" i="9" s="1"/>
  <c r="G294" i="9"/>
  <c r="F294" i="9"/>
  <c r="B294" i="9"/>
  <c r="H293" i="9"/>
  <c r="G293" i="9"/>
  <c r="F293" i="9"/>
  <c r="H292" i="9"/>
  <c r="G292" i="9"/>
  <c r="F292" i="9"/>
  <c r="H291" i="9"/>
  <c r="G291" i="9"/>
  <c r="F291" i="9"/>
  <c r="E291" i="9"/>
  <c r="B291" i="9" s="1"/>
  <c r="F290" i="9"/>
  <c r="F289" i="9"/>
  <c r="H288" i="9"/>
  <c r="E288" i="9" s="1"/>
  <c r="G288" i="9"/>
  <c r="F288" i="9"/>
  <c r="B288" i="9"/>
  <c r="H287" i="9"/>
  <c r="G287" i="9"/>
  <c r="F287" i="9"/>
  <c r="E287" i="9"/>
  <c r="B287" i="9" s="1"/>
  <c r="H286" i="9"/>
  <c r="G286" i="9"/>
  <c r="F286" i="9"/>
  <c r="H285" i="9"/>
  <c r="E285" i="9" s="1"/>
  <c r="B285" i="9" s="1"/>
  <c r="G285" i="9"/>
  <c r="F285" i="9"/>
  <c r="F284" i="9"/>
  <c r="H283" i="9"/>
  <c r="E283" i="9" s="1"/>
  <c r="B283" i="9" s="1"/>
  <c r="G283" i="9"/>
  <c r="F283" i="9"/>
  <c r="H282" i="9"/>
  <c r="G282" i="9"/>
  <c r="F282" i="9"/>
  <c r="E282" i="9"/>
  <c r="B282" i="9" s="1"/>
  <c r="H281" i="9"/>
  <c r="G281" i="9"/>
  <c r="F281" i="9"/>
  <c r="F280" i="9"/>
  <c r="F279" i="9"/>
  <c r="F277" i="9" s="1"/>
  <c r="F278" i="9"/>
  <c r="F276" i="9"/>
  <c r="L275" i="9"/>
  <c r="F275" i="9" s="1"/>
  <c r="H275" i="9"/>
  <c r="F274" i="9"/>
  <c r="I273" i="9"/>
  <c r="E273" i="9" s="1"/>
  <c r="B273" i="9" s="1"/>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E29" i="9" s="1"/>
  <c r="B29" i="9" s="1"/>
  <c r="G29" i="9"/>
  <c r="F29" i="9"/>
  <c r="H28" i="9"/>
  <c r="G28" i="9"/>
  <c r="F28" i="9"/>
  <c r="E28" i="9"/>
  <c r="B28" i="9" s="1"/>
  <c r="H27" i="9"/>
  <c r="E27" i="9" s="1"/>
  <c r="B27" i="9" s="1"/>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I3" i="9"/>
  <c r="H3" i="9"/>
  <c r="G3" i="9"/>
  <c r="D101" i="8"/>
  <c r="D95" i="8"/>
  <c r="D90" i="8"/>
  <c r="D85" i="8"/>
  <c r="D80" i="8"/>
  <c r="D75" i="8"/>
  <c r="D70" i="8"/>
  <c r="D65" i="8"/>
  <c r="D60" i="8"/>
  <c r="D55" i="8"/>
  <c r="C1530" i="1" s="1"/>
  <c r="H1530" i="1" s="1"/>
  <c r="D50" i="8"/>
  <c r="D44" i="8"/>
  <c r="C1519" i="1" s="1"/>
  <c r="H1519" i="1" s="1"/>
  <c r="D36" i="8"/>
  <c r="D26" i="8"/>
  <c r="D24" i="8" s="1"/>
  <c r="C1499" i="1" s="1"/>
  <c r="H1499" i="1" s="1"/>
  <c r="D18" i="8"/>
  <c r="D8" i="8"/>
  <c r="D6" i="8" s="1"/>
  <c r="C1481" i="1" s="1"/>
  <c r="H1481" i="1"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D1235" i="1" s="1"/>
  <c r="F257" i="5"/>
  <c r="F256" i="5"/>
  <c r="F255" i="5"/>
  <c r="F254" i="5"/>
  <c r="F253" i="5"/>
  <c r="F252" i="5"/>
  <c r="F251" i="5"/>
  <c r="E250" i="5"/>
  <c r="D250" i="5"/>
  <c r="F250" i="5" s="1"/>
  <c r="F249" i="5"/>
  <c r="F248" i="5"/>
  <c r="F247" i="5"/>
  <c r="E246" i="5"/>
  <c r="E245" i="5" s="1"/>
  <c r="D246" i="5"/>
  <c r="F246"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D87" i="5"/>
  <c r="F87" i="5" s="1"/>
  <c r="F86" i="5"/>
  <c r="F85" i="5"/>
  <c r="F84" i="5"/>
  <c r="F83" i="5"/>
  <c r="F82" i="5"/>
  <c r="F81" i="5"/>
  <c r="F80" i="5"/>
  <c r="E79" i="5"/>
  <c r="E78" i="5" s="1"/>
  <c r="D79" i="5"/>
  <c r="F79" i="5" s="1"/>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8" i="4"/>
  <c r="E417" i="4"/>
  <c r="D417" i="4"/>
  <c r="E416" i="4"/>
  <c r="E643" i="4" s="1"/>
  <c r="D637" i="1" s="1"/>
  <c r="D416" i="4"/>
  <c r="D643"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78" i="1" s="1"/>
  <c r="H378" i="1" s="1"/>
  <c r="D383" i="4"/>
  <c r="F382" i="4"/>
  <c r="F381" i="4"/>
  <c r="F380" i="4"/>
  <c r="F379" i="4"/>
  <c r="E378" i="4"/>
  <c r="D378" i="4"/>
  <c r="F378" i="4" s="1"/>
  <c r="F377" i="4"/>
  <c r="F376" i="4"/>
  <c r="F375" i="4"/>
  <c r="F374" i="4"/>
  <c r="F373" i="4"/>
  <c r="F372" i="4"/>
  <c r="F371" i="4"/>
  <c r="F370" i="4"/>
  <c r="E369" i="4"/>
  <c r="D369" i="4"/>
  <c r="F368" i="4"/>
  <c r="F367" i="4"/>
  <c r="F366" i="4"/>
  <c r="F365" i="4"/>
  <c r="E364" i="4"/>
  <c r="E363" i="4" s="1"/>
  <c r="D358" i="1" s="1"/>
  <c r="D364" i="4"/>
  <c r="F364" i="4" s="1"/>
  <c r="D363" i="4"/>
  <c r="F363" i="4" s="1"/>
  <c r="F362" i="4"/>
  <c r="F361" i="4"/>
  <c r="F360" i="4"/>
  <c r="F359" i="4"/>
  <c r="F358" i="4"/>
  <c r="F357" i="4"/>
  <c r="E356" i="4"/>
  <c r="D356" i="4"/>
  <c r="F356" i="4" s="1"/>
  <c r="F355" i="4"/>
  <c r="F354" i="4"/>
  <c r="F353" i="4"/>
  <c r="E352" i="4"/>
  <c r="E351" i="4" s="1"/>
  <c r="E350" i="4" s="1"/>
  <c r="E408" i="4" s="1"/>
  <c r="D403" i="1"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H192" i="1" s="1"/>
  <c r="D197" i="4"/>
  <c r="F197" i="4" s="1"/>
  <c r="D196" i="4"/>
  <c r="F196" i="4" s="1"/>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8" i="4"/>
  <c r="F127" i="4"/>
  <c r="F126"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c r="F82" i="4" s="1"/>
  <c r="F81" i="4"/>
  <c r="F80" i="4"/>
  <c r="F79" i="4"/>
  <c r="F78" i="4"/>
  <c r="E77" i="4"/>
  <c r="D77" i="4"/>
  <c r="F77" i="4" s="1"/>
  <c r="F76" i="4"/>
  <c r="F75" i="4"/>
  <c r="E74" i="4"/>
  <c r="D74" i="4"/>
  <c r="F74" i="4" s="1"/>
  <c r="F73" i="4"/>
  <c r="F72" i="4"/>
  <c r="E71" i="4"/>
  <c r="D71" i="4"/>
  <c r="F71" i="4" s="1"/>
  <c r="F70" i="4"/>
  <c r="F69" i="4"/>
  <c r="E68" i="4"/>
  <c r="D64" i="1" s="1"/>
  <c r="H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46" i="1" s="1"/>
  <c r="H46" i="1"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H1577" i="1" s="1"/>
  <c r="C1576" i="1"/>
  <c r="H1576" i="1" s="1"/>
  <c r="G1575" i="1"/>
  <c r="C1575" i="1"/>
  <c r="H1575" i="1" s="1"/>
  <c r="C1574" i="1"/>
  <c r="H1574" i="1" s="1"/>
  <c r="G1573" i="1"/>
  <c r="C1573" i="1"/>
  <c r="H1573" i="1" s="1"/>
  <c r="C1572" i="1"/>
  <c r="H1572" i="1" s="1"/>
  <c r="G1571" i="1"/>
  <c r="C1571" i="1"/>
  <c r="H1571" i="1" s="1"/>
  <c r="C1570" i="1"/>
  <c r="H1570" i="1" s="1"/>
  <c r="G1569" i="1"/>
  <c r="C1569" i="1"/>
  <c r="H1569" i="1" s="1"/>
  <c r="C1568" i="1"/>
  <c r="H1568" i="1" s="1"/>
  <c r="C1567" i="1"/>
  <c r="H1567" i="1" s="1"/>
  <c r="C1566" i="1"/>
  <c r="H1566" i="1" s="1"/>
  <c r="C1565" i="1"/>
  <c r="H1565" i="1" s="1"/>
  <c r="C1564" i="1"/>
  <c r="H1564" i="1" s="1"/>
  <c r="C1563" i="1"/>
  <c r="H1563" i="1" s="1"/>
  <c r="C1562" i="1"/>
  <c r="H1562" i="1" s="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C1537" i="1"/>
  <c r="H1537" i="1" s="1"/>
  <c r="C1536" i="1"/>
  <c r="H1536" i="1" s="1"/>
  <c r="C1535" i="1"/>
  <c r="H1535" i="1" s="1"/>
  <c r="C1534" i="1"/>
  <c r="H1534" i="1" s="1"/>
  <c r="C1533" i="1"/>
  <c r="H1533" i="1" s="1"/>
  <c r="C1532" i="1"/>
  <c r="H1532" i="1" s="1"/>
  <c r="C1531" i="1"/>
  <c r="H1531" i="1" s="1"/>
  <c r="G1529" i="1"/>
  <c r="C1529" i="1"/>
  <c r="H1529" i="1" s="1"/>
  <c r="C1528" i="1"/>
  <c r="H1528" i="1" s="1"/>
  <c r="C1527" i="1"/>
  <c r="H1527" i="1" s="1"/>
  <c r="C1526" i="1"/>
  <c r="H1526" i="1" s="1"/>
  <c r="C1525" i="1"/>
  <c r="H1525" i="1" s="1"/>
  <c r="G1523" i="1"/>
  <c r="C1523" i="1"/>
  <c r="H1523" i="1" s="1"/>
  <c r="C1522" i="1"/>
  <c r="H1522" i="1" s="1"/>
  <c r="C1521" i="1"/>
  <c r="H1521" i="1" s="1"/>
  <c r="C1520" i="1"/>
  <c r="H1520" i="1" s="1"/>
  <c r="C1516" i="1"/>
  <c r="G1515" i="1"/>
  <c r="C1515" i="1"/>
  <c r="H1515" i="1" s="1"/>
  <c r="C1514" i="1"/>
  <c r="G1514" i="1" s="1"/>
  <c r="G1513" i="1"/>
  <c r="C1513" i="1"/>
  <c r="H1513" i="1" s="1"/>
  <c r="C1512" i="1"/>
  <c r="G1512" i="1" s="1"/>
  <c r="G1511" i="1"/>
  <c r="C1511" i="1"/>
  <c r="H1511" i="1" s="1"/>
  <c r="C1510" i="1"/>
  <c r="G1510" i="1" s="1"/>
  <c r="C1509" i="1"/>
  <c r="H1509" i="1" s="1"/>
  <c r="C1508" i="1"/>
  <c r="G1508" i="1" s="1"/>
  <c r="C1507" i="1"/>
  <c r="H1507" i="1" s="1"/>
  <c r="C1506" i="1"/>
  <c r="G1506" i="1" s="1"/>
  <c r="G1505" i="1"/>
  <c r="C1505" i="1"/>
  <c r="H1505" i="1" s="1"/>
  <c r="C1504" i="1"/>
  <c r="G1504" i="1" s="1"/>
  <c r="C1503" i="1"/>
  <c r="H1503" i="1" s="1"/>
  <c r="C1502" i="1"/>
  <c r="G1502" i="1" s="1"/>
  <c r="C1500" i="1"/>
  <c r="G1500" i="1" s="1"/>
  <c r="C1498" i="1"/>
  <c r="G1498" i="1" s="1"/>
  <c r="G1497" i="1"/>
  <c r="C1497" i="1"/>
  <c r="H1497" i="1" s="1"/>
  <c r="C1496" i="1"/>
  <c r="G1496" i="1" s="1"/>
  <c r="G1495" i="1"/>
  <c r="C1495" i="1"/>
  <c r="H1495" i="1" s="1"/>
  <c r="C1494" i="1"/>
  <c r="G1494" i="1" s="1"/>
  <c r="G1493" i="1"/>
  <c r="C1493" i="1"/>
  <c r="H1493" i="1" s="1"/>
  <c r="C1492" i="1"/>
  <c r="G1492" i="1" s="1"/>
  <c r="C1491" i="1"/>
  <c r="H1491" i="1" s="1"/>
  <c r="C1490" i="1"/>
  <c r="G1490" i="1" s="1"/>
  <c r="C1489" i="1"/>
  <c r="H1489" i="1" s="1"/>
  <c r="C1488" i="1"/>
  <c r="G1488" i="1" s="1"/>
  <c r="G1487" i="1"/>
  <c r="C1487" i="1"/>
  <c r="H1487" i="1" s="1"/>
  <c r="C1486" i="1"/>
  <c r="G1486" i="1" s="1"/>
  <c r="C1485" i="1"/>
  <c r="H1485" i="1" s="1"/>
  <c r="C1484" i="1"/>
  <c r="G1484"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D1437" i="1"/>
  <c r="H1437" i="1" s="1"/>
  <c r="C1437"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D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D1414" i="1"/>
  <c r="H1414" i="1" s="1"/>
  <c r="C1414" i="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D1373" i="1"/>
  <c r="C1373" i="1"/>
  <c r="G1373" i="1" s="1"/>
  <c r="D1372" i="1"/>
  <c r="C1372" i="1"/>
  <c r="G1372" i="1" s="1"/>
  <c r="D1371" i="1"/>
  <c r="C1371" i="1"/>
  <c r="G1371" i="1" s="1"/>
  <c r="D1370" i="1"/>
  <c r="C1370" i="1"/>
  <c r="G1370" i="1" s="1"/>
  <c r="D1369" i="1"/>
  <c r="C1369" i="1"/>
  <c r="G1369" i="1" s="1"/>
  <c r="D1368" i="1"/>
  <c r="C1368" i="1"/>
  <c r="G1368" i="1" s="1"/>
  <c r="D1367" i="1"/>
  <c r="C1367" i="1"/>
  <c r="G1367" i="1" s="1"/>
  <c r="D1366" i="1"/>
  <c r="C1366" i="1"/>
  <c r="G1366" i="1" s="1"/>
  <c r="D1365" i="1"/>
  <c r="C1365" i="1"/>
  <c r="G1365" i="1" s="1"/>
  <c r="D1364" i="1"/>
  <c r="C1364" i="1"/>
  <c r="G1364" i="1" s="1"/>
  <c r="D1363" i="1"/>
  <c r="C1363" i="1"/>
  <c r="G1363" i="1" s="1"/>
  <c r="D1362" i="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C1236" i="1"/>
  <c r="D1234" i="1"/>
  <c r="C1234" i="1"/>
  <c r="G1234" i="1" s="1"/>
  <c r="D1233" i="1"/>
  <c r="C1233" i="1"/>
  <c r="G1233" i="1" s="1"/>
  <c r="D1232" i="1"/>
  <c r="C1232" i="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D1223" i="1"/>
  <c r="C1223" i="1"/>
  <c r="D1222" i="1"/>
  <c r="D1221" i="1"/>
  <c r="C1221" i="1"/>
  <c r="G1221" i="1" s="1"/>
  <c r="D1220" i="1"/>
  <c r="C1220" i="1"/>
  <c r="G1220" i="1" s="1"/>
  <c r="D1219" i="1"/>
  <c r="C1219" i="1"/>
  <c r="G1219" i="1" s="1"/>
  <c r="D1218" i="1"/>
  <c r="C1218" i="1"/>
  <c r="G1218" i="1" s="1"/>
  <c r="D1217" i="1"/>
  <c r="C1217" i="1"/>
  <c r="G1217" i="1" s="1"/>
  <c r="D1216" i="1"/>
  <c r="D1215"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H1065" i="1" s="1"/>
  <c r="C1065" i="1"/>
  <c r="G1065" i="1" s="1"/>
  <c r="D1064" i="1"/>
  <c r="H1064" i="1" s="1"/>
  <c r="C1064" i="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D1049" i="1"/>
  <c r="H1049" i="1" s="1"/>
  <c r="C1049" i="1"/>
  <c r="G1049" i="1" s="1"/>
  <c r="D1048" i="1"/>
  <c r="H1048" i="1" s="1"/>
  <c r="C1048" i="1"/>
  <c r="D1047"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29" i="1"/>
  <c r="H1029" i="1" s="1"/>
  <c r="C1029" i="1"/>
  <c r="G1029" i="1" s="1"/>
  <c r="D1028" i="1"/>
  <c r="H1028" i="1" s="1"/>
  <c r="C1028" i="1"/>
  <c r="D1027" i="1"/>
  <c r="H1027" i="1" s="1"/>
  <c r="C1027" i="1"/>
  <c r="G1027" i="1" s="1"/>
  <c r="D1026" i="1"/>
  <c r="H1026" i="1" s="1"/>
  <c r="C1026" i="1"/>
  <c r="G1026" i="1" s="1"/>
  <c r="D1025" i="1"/>
  <c r="H1025" i="1" s="1"/>
  <c r="C1025" i="1"/>
  <c r="D1024" i="1"/>
  <c r="H1024" i="1" s="1"/>
  <c r="C1024" i="1"/>
  <c r="G1024" i="1" s="1"/>
  <c r="D1023" i="1"/>
  <c r="H1023" i="1" s="1"/>
  <c r="C1023" i="1"/>
  <c r="D1022" i="1"/>
  <c r="H1022" i="1" s="1"/>
  <c r="C1022" i="1"/>
  <c r="G1022" i="1" s="1"/>
  <c r="D1021" i="1"/>
  <c r="H1021" i="1" s="1"/>
  <c r="C1021" i="1"/>
  <c r="G1021" i="1" s="1"/>
  <c r="D1020" i="1"/>
  <c r="H1020" i="1" s="1"/>
  <c r="C1020" i="1"/>
  <c r="G1020" i="1" s="1"/>
  <c r="D1019" i="1"/>
  <c r="H1019" i="1" s="1"/>
  <c r="C1019" i="1"/>
  <c r="G1019" i="1" s="1"/>
  <c r="D1018" i="1"/>
  <c r="H1018" i="1" s="1"/>
  <c r="C1018" i="1"/>
  <c r="D1017" i="1"/>
  <c r="H1017" i="1" s="1"/>
  <c r="C1017" i="1"/>
  <c r="G1017" i="1" s="1"/>
  <c r="D1016" i="1"/>
  <c r="H1016" i="1" s="1"/>
  <c r="C1016" i="1"/>
  <c r="G1016" i="1" s="1"/>
  <c r="D1015" i="1"/>
  <c r="H1015" i="1" s="1"/>
  <c r="C1015" i="1"/>
  <c r="G1015" i="1" s="1"/>
  <c r="D1014" i="1"/>
  <c r="C1014" i="1"/>
  <c r="D1013" i="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89" i="1"/>
  <c r="H989" i="1" s="1"/>
  <c r="C989" i="1"/>
  <c r="G989" i="1" s="1"/>
  <c r="D988" i="1"/>
  <c r="H988" i="1" s="1"/>
  <c r="C988" i="1"/>
  <c r="G988" i="1" s="1"/>
  <c r="D987" i="1"/>
  <c r="H987" i="1" s="1"/>
  <c r="C987" i="1"/>
  <c r="G987" i="1" s="1"/>
  <c r="D986" i="1"/>
  <c r="H986" i="1" s="1"/>
  <c r="C986" i="1"/>
  <c r="G986" i="1" s="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D718" i="1"/>
  <c r="H718" i="1" s="1"/>
  <c r="C718" i="1"/>
  <c r="G718" i="1" s="1"/>
  <c r="D717" i="1"/>
  <c r="H717" i="1" s="1"/>
  <c r="C717" i="1"/>
  <c r="G717" i="1" s="1"/>
  <c r="D716" i="1"/>
  <c r="H716" i="1" s="1"/>
  <c r="C716" i="1"/>
  <c r="D715" i="1"/>
  <c r="H715" i="1" s="1"/>
  <c r="C715" i="1"/>
  <c r="G715" i="1" s="1"/>
  <c r="D714" i="1"/>
  <c r="H714" i="1" s="1"/>
  <c r="C714" i="1"/>
  <c r="G714" i="1" s="1"/>
  <c r="D713" i="1"/>
  <c r="H713" i="1" s="1"/>
  <c r="C713" i="1"/>
  <c r="D712" i="1"/>
  <c r="H712" i="1" s="1"/>
  <c r="C712" i="1"/>
  <c r="G712" i="1" s="1"/>
  <c r="D711" i="1"/>
  <c r="H711" i="1" s="1"/>
  <c r="C711" i="1"/>
  <c r="G711" i="1" s="1"/>
  <c r="D710" i="1"/>
  <c r="H710" i="1" s="1"/>
  <c r="C710" i="1"/>
  <c r="D709" i="1"/>
  <c r="H709" i="1" s="1"/>
  <c r="C709" i="1"/>
  <c r="G709" i="1" s="1"/>
  <c r="D708" i="1"/>
  <c r="H708" i="1" s="1"/>
  <c r="C708" i="1"/>
  <c r="G708" i="1" s="1"/>
  <c r="D707" i="1"/>
  <c r="H707" i="1" s="1"/>
  <c r="C707" i="1"/>
  <c r="G707" i="1" s="1"/>
  <c r="D706" i="1"/>
  <c r="H706" i="1" s="1"/>
  <c r="C706" i="1"/>
  <c r="G706" i="1" s="1"/>
  <c r="D705" i="1"/>
  <c r="H705" i="1" s="1"/>
  <c r="C705" i="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D669" i="1"/>
  <c r="H669" i="1" s="1"/>
  <c r="C669" i="1"/>
  <c r="G669" i="1" s="1"/>
  <c r="D668" i="1"/>
  <c r="H668" i="1" s="1"/>
  <c r="C668" i="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D648" i="1"/>
  <c r="H648" i="1" s="1"/>
  <c r="C648" i="1"/>
  <c r="G648" i="1" s="1"/>
  <c r="D647" i="1"/>
  <c r="H647" i="1" s="1"/>
  <c r="C647" i="1"/>
  <c r="D646" i="1"/>
  <c r="H646" i="1" s="1"/>
  <c r="C646" i="1"/>
  <c r="G646" i="1" s="1"/>
  <c r="D645" i="1"/>
  <c r="D644" i="1"/>
  <c r="H644" i="1" s="1"/>
  <c r="C644" i="1"/>
  <c r="G644" i="1" s="1"/>
  <c r="D643" i="1"/>
  <c r="H643" i="1" s="1"/>
  <c r="C643" i="1"/>
  <c r="G643" i="1" s="1"/>
  <c r="D642" i="1"/>
  <c r="H642" i="1" s="1"/>
  <c r="C642" i="1"/>
  <c r="G642" i="1" s="1"/>
  <c r="D641" i="1"/>
  <c r="H641" i="1" s="1"/>
  <c r="C641" i="1"/>
  <c r="D632" i="1"/>
  <c r="H632" i="1" s="1"/>
  <c r="C632" i="1"/>
  <c r="D631" i="1"/>
  <c r="H631" i="1" s="1"/>
  <c r="C631" i="1"/>
  <c r="D629"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D586" i="1"/>
  <c r="H586" i="1" s="1"/>
  <c r="C586" i="1"/>
  <c r="G586" i="1" s="1"/>
  <c r="D585" i="1"/>
  <c r="H585" i="1" s="1"/>
  <c r="C585" i="1"/>
  <c r="G585" i="1" s="1"/>
  <c r="D584" i="1"/>
  <c r="H584" i="1" s="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H574" i="1"/>
  <c r="D574" i="1"/>
  <c r="C574" i="1"/>
  <c r="G574" i="1" s="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H529" i="1"/>
  <c r="D529" i="1"/>
  <c r="C529" i="1"/>
  <c r="G529" i="1" s="1"/>
  <c r="D528" i="1"/>
  <c r="H528" i="1" s="1"/>
  <c r="C528" i="1"/>
  <c r="H527" i="1"/>
  <c r="D527" i="1"/>
  <c r="C527" i="1"/>
  <c r="G527" i="1" s="1"/>
  <c r="D526" i="1"/>
  <c r="H526" i="1" s="1"/>
  <c r="C526" i="1"/>
  <c r="H525" i="1"/>
  <c r="D525" i="1"/>
  <c r="C525" i="1"/>
  <c r="G525" i="1" s="1"/>
  <c r="D524" i="1"/>
  <c r="H524" i="1" s="1"/>
  <c r="C524" i="1"/>
  <c r="D523" i="1"/>
  <c r="D522"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D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H478" i="1"/>
  <c r="D478" i="1"/>
  <c r="C478" i="1"/>
  <c r="G478" i="1" s="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C424" i="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D414" i="1"/>
  <c r="D413" i="1"/>
  <c r="H413" i="1" s="1"/>
  <c r="C413" i="1"/>
  <c r="D412" i="1"/>
  <c r="C412" i="1"/>
  <c r="D411" i="1"/>
  <c r="C411" i="1"/>
  <c r="D406" i="1"/>
  <c r="H406" i="1" s="1"/>
  <c r="C406" i="1"/>
  <c r="G406" i="1" s="1"/>
  <c r="H405" i="1"/>
  <c r="D405" i="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H396" i="1"/>
  <c r="D396" i="1"/>
  <c r="C396" i="1"/>
  <c r="G396" i="1" s="1"/>
  <c r="D395" i="1"/>
  <c r="H395" i="1" s="1"/>
  <c r="C395" i="1"/>
  <c r="G395" i="1" s="1"/>
  <c r="D394" i="1"/>
  <c r="H394" i="1" s="1"/>
  <c r="C394" i="1"/>
  <c r="G394" i="1" s="1"/>
  <c r="D393" i="1"/>
  <c r="H393" i="1" s="1"/>
  <c r="C393" i="1"/>
  <c r="G393" i="1" s="1"/>
  <c r="D392" i="1"/>
  <c r="H392" i="1" s="1"/>
  <c r="C392" i="1"/>
  <c r="G392" i="1" s="1"/>
  <c r="D391" i="1"/>
  <c r="D390" i="1"/>
  <c r="H390" i="1" s="1"/>
  <c r="C390" i="1"/>
  <c r="G390" i="1" s="1"/>
  <c r="H389" i="1"/>
  <c r="D389" i="1"/>
  <c r="C389" i="1"/>
  <c r="G389" i="1" s="1"/>
  <c r="D388" i="1"/>
  <c r="H388" i="1" s="1"/>
  <c r="C388" i="1"/>
  <c r="G388" i="1" s="1"/>
  <c r="D387" i="1"/>
  <c r="H387" i="1" s="1"/>
  <c r="C387" i="1"/>
  <c r="G387" i="1" s="1"/>
  <c r="D386" i="1"/>
  <c r="H386" i="1" s="1"/>
  <c r="C386" i="1"/>
  <c r="G386" i="1" s="1"/>
  <c r="D385" i="1"/>
  <c r="H385" i="1" s="1"/>
  <c r="C385" i="1"/>
  <c r="G385" i="1" s="1"/>
  <c r="H384" i="1"/>
  <c r="D384" i="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C378" i="1"/>
  <c r="D377" i="1"/>
  <c r="H377" i="1" s="1"/>
  <c r="C377" i="1"/>
  <c r="G377" i="1" s="1"/>
  <c r="H376" i="1"/>
  <c r="D376" i="1"/>
  <c r="C376" i="1"/>
  <c r="G376" i="1" s="1"/>
  <c r="D375" i="1"/>
  <c r="H375" i="1" s="1"/>
  <c r="C375" i="1"/>
  <c r="G375" i="1" s="1"/>
  <c r="D374" i="1"/>
  <c r="H374" i="1" s="1"/>
  <c r="C374" i="1"/>
  <c r="G374" i="1" s="1"/>
  <c r="D373" i="1"/>
  <c r="H373" i="1" s="1"/>
  <c r="C373" i="1"/>
  <c r="G373" i="1" s="1"/>
  <c r="D372" i="1"/>
  <c r="H372" i="1" s="1"/>
  <c r="C372" i="1"/>
  <c r="G372" i="1" s="1"/>
  <c r="D371" i="1"/>
  <c r="H371" i="1" s="1"/>
  <c r="C371" i="1"/>
  <c r="D370" i="1"/>
  <c r="H370" i="1" s="1"/>
  <c r="C370" i="1"/>
  <c r="G370" i="1" s="1"/>
  <c r="H369" i="1"/>
  <c r="D369" i="1"/>
  <c r="C369" i="1"/>
  <c r="G369" i="1" s="1"/>
  <c r="D368" i="1"/>
  <c r="H368" i="1" s="1"/>
  <c r="C368" i="1"/>
  <c r="G368" i="1" s="1"/>
  <c r="D367" i="1"/>
  <c r="H367" i="1" s="1"/>
  <c r="C367" i="1"/>
  <c r="G367" i="1" s="1"/>
  <c r="H366" i="1"/>
  <c r="D366" i="1"/>
  <c r="C366" i="1"/>
  <c r="G366" i="1" s="1"/>
  <c r="D365" i="1"/>
  <c r="H365" i="1" s="1"/>
  <c r="C365" i="1"/>
  <c r="D364" i="1"/>
  <c r="H364" i="1" s="1"/>
  <c r="C364" i="1"/>
  <c r="D363" i="1"/>
  <c r="H363" i="1" s="1"/>
  <c r="C363" i="1"/>
  <c r="G363" i="1" s="1"/>
  <c r="H362" i="1"/>
  <c r="D362" i="1"/>
  <c r="C362" i="1"/>
  <c r="G362" i="1" s="1"/>
  <c r="D361" i="1"/>
  <c r="H361" i="1" s="1"/>
  <c r="C361" i="1"/>
  <c r="G361" i="1" s="1"/>
  <c r="D360" i="1"/>
  <c r="H360" i="1" s="1"/>
  <c r="C360" i="1"/>
  <c r="G360" i="1" s="1"/>
  <c r="D359" i="1"/>
  <c r="H359" i="1" s="1"/>
  <c r="C359" i="1"/>
  <c r="G359" i="1" s="1"/>
  <c r="C358" i="1"/>
  <c r="D357" i="1"/>
  <c r="H357" i="1" s="1"/>
  <c r="C357" i="1"/>
  <c r="G357" i="1" s="1"/>
  <c r="D356" i="1"/>
  <c r="H356" i="1" s="1"/>
  <c r="C356" i="1"/>
  <c r="G356" i="1" s="1"/>
  <c r="H355" i="1"/>
  <c r="D355" i="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4" i="1"/>
  <c r="H344" i="1" s="1"/>
  <c r="C344" i="1"/>
  <c r="G344" i="1" s="1"/>
  <c r="D343" i="1"/>
  <c r="H343" i="1" s="1"/>
  <c r="C343" i="1"/>
  <c r="G343" i="1" s="1"/>
  <c r="D342" i="1"/>
  <c r="H342" i="1" s="1"/>
  <c r="C342" i="1"/>
  <c r="G342" i="1" s="1"/>
  <c r="D341" i="1"/>
  <c r="H341" i="1" s="1"/>
  <c r="C341" i="1"/>
  <c r="G341" i="1" s="1"/>
  <c r="D340" i="1"/>
  <c r="H340" i="1" s="1"/>
  <c r="C340" i="1"/>
  <c r="G340" i="1" s="1"/>
  <c r="D339" i="1"/>
  <c r="D338" i="1"/>
  <c r="H338" i="1" s="1"/>
  <c r="C338" i="1"/>
  <c r="G338" i="1" s="1"/>
  <c r="H337" i="1"/>
  <c r="D337" i="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H325" i="1"/>
  <c r="D325" i="1"/>
  <c r="C325" i="1"/>
  <c r="G325" i="1" s="1"/>
  <c r="D324" i="1"/>
  <c r="H324" i="1" s="1"/>
  <c r="C324" i="1"/>
  <c r="G324" i="1" s="1"/>
  <c r="D323" i="1"/>
  <c r="H323" i="1" s="1"/>
  <c r="C323" i="1"/>
  <c r="G323" i="1" s="1"/>
  <c r="H322" i="1"/>
  <c r="D322" i="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H313" i="1"/>
  <c r="D313" i="1"/>
  <c r="C313" i="1"/>
  <c r="G313" i="1" s="1"/>
  <c r="D312" i="1"/>
  <c r="H312" i="1" s="1"/>
  <c r="C312" i="1"/>
  <c r="G312" i="1" s="1"/>
  <c r="D311" i="1"/>
  <c r="H311" i="1" s="1"/>
  <c r="C311" i="1"/>
  <c r="G311" i="1" s="1"/>
  <c r="D310" i="1"/>
  <c r="H310" i="1" s="1"/>
  <c r="C310" i="1"/>
  <c r="G310" i="1" s="1"/>
  <c r="D309" i="1"/>
  <c r="H309" i="1" s="1"/>
  <c r="C309" i="1"/>
  <c r="G309" i="1" s="1"/>
  <c r="D308" i="1"/>
  <c r="H308" i="1" s="1"/>
  <c r="C308" i="1"/>
  <c r="D307" i="1"/>
  <c r="H307" i="1" s="1"/>
  <c r="C307" i="1"/>
  <c r="D306" i="1"/>
  <c r="H306" i="1" s="1"/>
  <c r="C306" i="1"/>
  <c r="D305" i="1"/>
  <c r="H305" i="1" s="1"/>
  <c r="C305" i="1"/>
  <c r="G305" i="1" s="1"/>
  <c r="H304" i="1"/>
  <c r="D304" i="1"/>
  <c r="C304" i="1"/>
  <c r="G304" i="1" s="1"/>
  <c r="D303" i="1"/>
  <c r="H303" i="1" s="1"/>
  <c r="C303" i="1"/>
  <c r="G303" i="1" s="1"/>
  <c r="D302" i="1"/>
  <c r="H302" i="1" s="1"/>
  <c r="C302" i="1"/>
  <c r="G302" i="1" s="1"/>
  <c r="H301" i="1"/>
  <c r="D301" i="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G291" i="1" s="1"/>
  <c r="D290" i="1"/>
  <c r="H290" i="1" s="1"/>
  <c r="C290" i="1"/>
  <c r="G290" i="1" s="1"/>
  <c r="D289" i="1"/>
  <c r="H289" i="1" s="1"/>
  <c r="C289" i="1"/>
  <c r="G289" i="1" s="1"/>
  <c r="D288" i="1"/>
  <c r="C288" i="1"/>
  <c r="D284" i="1"/>
  <c r="H284" i="1" s="1"/>
  <c r="C284" i="1"/>
  <c r="G284" i="1" s="1"/>
  <c r="D283" i="1"/>
  <c r="H283" i="1" s="1"/>
  <c r="C283" i="1"/>
  <c r="G283" i="1" s="1"/>
  <c r="H282" i="1"/>
  <c r="D282" i="1"/>
  <c r="C282" i="1"/>
  <c r="G282" i="1" s="1"/>
  <c r="D281" i="1"/>
  <c r="H281" i="1" s="1"/>
  <c r="C281" i="1"/>
  <c r="G281" i="1" s="1"/>
  <c r="D280" i="1"/>
  <c r="H280" i="1" s="1"/>
  <c r="C280" i="1"/>
  <c r="G280" i="1" s="1"/>
  <c r="H279" i="1"/>
  <c r="D279" i="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H265" i="1"/>
  <c r="D265" i="1"/>
  <c r="C265" i="1"/>
  <c r="G265" i="1" s="1"/>
  <c r="D264" i="1"/>
  <c r="H264" i="1" s="1"/>
  <c r="C264" i="1"/>
  <c r="G264" i="1" s="1"/>
  <c r="D263" i="1"/>
  <c r="H263" i="1" s="1"/>
  <c r="C263" i="1"/>
  <c r="G263" i="1" s="1"/>
  <c r="D262" i="1"/>
  <c r="H262" i="1" s="1"/>
  <c r="C262" i="1"/>
  <c r="D261" i="1"/>
  <c r="H261" i="1" s="1"/>
  <c r="C261" i="1"/>
  <c r="G261" i="1" s="1"/>
  <c r="D260" i="1"/>
  <c r="H260" i="1" s="1"/>
  <c r="C260" i="1"/>
  <c r="D259" i="1"/>
  <c r="H258" i="1"/>
  <c r="D258" i="1"/>
  <c r="C258" i="1"/>
  <c r="G258" i="1" s="1"/>
  <c r="D257" i="1"/>
  <c r="H257" i="1" s="1"/>
  <c r="C257" i="1"/>
  <c r="D256" i="1"/>
  <c r="H256" i="1" s="1"/>
  <c r="C256" i="1"/>
  <c r="G256" i="1" s="1"/>
  <c r="D255" i="1"/>
  <c r="H255" i="1" s="1"/>
  <c r="C255" i="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H247" i="1"/>
  <c r="D247" i="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H239" i="1"/>
  <c r="D239" i="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H233" i="1"/>
  <c r="D233" i="1"/>
  <c r="C233" i="1"/>
  <c r="G233" i="1" s="1"/>
  <c r="D232" i="1"/>
  <c r="H232" i="1" s="1"/>
  <c r="C232" i="1"/>
  <c r="G232" i="1" s="1"/>
  <c r="D231" i="1"/>
  <c r="H231" i="1" s="1"/>
  <c r="C231" i="1"/>
  <c r="G231" i="1" s="1"/>
  <c r="D230" i="1"/>
  <c r="H230" i="1" s="1"/>
  <c r="C230" i="1"/>
  <c r="G230" i="1" s="1"/>
  <c r="D229" i="1"/>
  <c r="H229" i="1" s="1"/>
  <c r="C229" i="1"/>
  <c r="G229" i="1" s="1"/>
  <c r="H228" i="1"/>
  <c r="D228" i="1"/>
  <c r="C228" i="1"/>
  <c r="G228" i="1" s="1"/>
  <c r="D227" i="1"/>
  <c r="H227" i="1" s="1"/>
  <c r="C227" i="1"/>
  <c r="G227" i="1" s="1"/>
  <c r="D226" i="1"/>
  <c r="H226" i="1" s="1"/>
  <c r="C226" i="1"/>
  <c r="G226" i="1" s="1"/>
  <c r="D225" i="1"/>
  <c r="H225" i="1" s="1"/>
  <c r="C225" i="1"/>
  <c r="G225" i="1" s="1"/>
  <c r="H224" i="1"/>
  <c r="D224" i="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H216" i="1"/>
  <c r="D216" i="1"/>
  <c r="C216" i="1"/>
  <c r="G216" i="1" s="1"/>
  <c r="D215" i="1"/>
  <c r="H215" i="1" s="1"/>
  <c r="C215" i="1"/>
  <c r="G215" i="1" s="1"/>
  <c r="D214" i="1"/>
  <c r="H214" i="1" s="1"/>
  <c r="C214" i="1"/>
  <c r="G214" i="1" s="1"/>
  <c r="D213" i="1"/>
  <c r="H213" i="1" s="1"/>
  <c r="C213" i="1"/>
  <c r="G213" i="1" s="1"/>
  <c r="H212" i="1"/>
  <c r="D212" i="1"/>
  <c r="C212" i="1"/>
  <c r="G212" i="1" s="1"/>
  <c r="D211" i="1"/>
  <c r="D210" i="1"/>
  <c r="H210" i="1" s="1"/>
  <c r="C210" i="1"/>
  <c r="G210" i="1" s="1"/>
  <c r="D209" i="1"/>
  <c r="H209" i="1" s="1"/>
  <c r="C209" i="1"/>
  <c r="G209" i="1" s="1"/>
  <c r="D208" i="1"/>
  <c r="H208" i="1" s="1"/>
  <c r="C208" i="1"/>
  <c r="G208" i="1" s="1"/>
  <c r="D207" i="1"/>
  <c r="H207" i="1" s="1"/>
  <c r="C207" i="1"/>
  <c r="D206" i="1"/>
  <c r="H206" i="1" s="1"/>
  <c r="C206" i="1"/>
  <c r="D205" i="1"/>
  <c r="H205" i="1" s="1"/>
  <c r="C205" i="1"/>
  <c r="G205" i="1" s="1"/>
  <c r="D204" i="1"/>
  <c r="H204" i="1" s="1"/>
  <c r="C204" i="1"/>
  <c r="G204" i="1" s="1"/>
  <c r="D203" i="1"/>
  <c r="H203" i="1" s="1"/>
  <c r="C203" i="1"/>
  <c r="G203" i="1" s="1"/>
  <c r="D202" i="1"/>
  <c r="H202" i="1" s="1"/>
  <c r="C202" i="1"/>
  <c r="G202" i="1" s="1"/>
  <c r="D201" i="1"/>
  <c r="H201" i="1" s="1"/>
  <c r="C201" i="1"/>
  <c r="G201" i="1" s="1"/>
  <c r="H200" i="1"/>
  <c r="D200" i="1"/>
  <c r="C200" i="1"/>
  <c r="G200" i="1" s="1"/>
  <c r="D199" i="1"/>
  <c r="H199" i="1" s="1"/>
  <c r="C199" i="1"/>
  <c r="G199" i="1" s="1"/>
  <c r="H198" i="1"/>
  <c r="D198" i="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C192" i="1"/>
  <c r="D191" i="1"/>
  <c r="H191" i="1" s="1"/>
  <c r="C191" i="1"/>
  <c r="D190" i="1"/>
  <c r="H190" i="1" s="1"/>
  <c r="C190" i="1"/>
  <c r="D189" i="1"/>
  <c r="H189" i="1" s="1"/>
  <c r="C189" i="1"/>
  <c r="D188" i="1"/>
  <c r="H188" i="1" s="1"/>
  <c r="C188" i="1"/>
  <c r="G188" i="1" s="1"/>
  <c r="D187" i="1"/>
  <c r="H187" i="1" s="1"/>
  <c r="C187" i="1"/>
  <c r="G187" i="1" s="1"/>
  <c r="D186" i="1"/>
  <c r="H186" i="1" s="1"/>
  <c r="C186" i="1"/>
  <c r="G186" i="1" s="1"/>
  <c r="D185" i="1"/>
  <c r="H185" i="1" s="1"/>
  <c r="C185" i="1"/>
  <c r="G185" i="1" s="1"/>
  <c r="C184" i="1"/>
  <c r="D183" i="1"/>
  <c r="H183" i="1" s="1"/>
  <c r="C183" i="1"/>
  <c r="G183" i="1" s="1"/>
  <c r="D182" i="1"/>
  <c r="H182" i="1" s="1"/>
  <c r="C182" i="1"/>
  <c r="G182" i="1" s="1"/>
  <c r="D181" i="1"/>
  <c r="H181" i="1" s="1"/>
  <c r="C181" i="1"/>
  <c r="D180" i="1"/>
  <c r="H180" i="1" s="1"/>
  <c r="C180" i="1"/>
  <c r="G180" i="1" s="1"/>
  <c r="D179" i="1"/>
  <c r="H179" i="1" s="1"/>
  <c r="C179" i="1"/>
  <c r="D178" i="1"/>
  <c r="H178" i="1" s="1"/>
  <c r="C178" i="1"/>
  <c r="G178" i="1" s="1"/>
  <c r="D177" i="1"/>
  <c r="H177" i="1" s="1"/>
  <c r="C177" i="1"/>
  <c r="D176" i="1"/>
  <c r="H176" i="1" s="1"/>
  <c r="C176" i="1"/>
  <c r="G176" i="1" s="1"/>
  <c r="D175" i="1"/>
  <c r="H175" i="1" s="1"/>
  <c r="C175" i="1"/>
  <c r="D174" i="1"/>
  <c r="C174" i="1"/>
  <c r="C173" i="1"/>
  <c r="D172" i="1"/>
  <c r="C172" i="1"/>
  <c r="D171" i="1"/>
  <c r="H171" i="1" s="1"/>
  <c r="C171" i="1"/>
  <c r="G171" i="1" s="1"/>
  <c r="D170" i="1"/>
  <c r="C170" i="1"/>
  <c r="D169" i="1"/>
  <c r="C169" i="1"/>
  <c r="G169" i="1" s="1"/>
  <c r="D168" i="1"/>
  <c r="H168" i="1" s="1"/>
  <c r="C168" i="1"/>
  <c r="G168" i="1" s="1"/>
  <c r="D167" i="1"/>
  <c r="H167" i="1" s="1"/>
  <c r="C167" i="1"/>
  <c r="D166" i="1"/>
  <c r="C166" i="1"/>
  <c r="D165" i="1"/>
  <c r="C165" i="1"/>
  <c r="D164" i="1"/>
  <c r="H164" i="1" s="1"/>
  <c r="C164" i="1"/>
  <c r="G164" i="1" s="1"/>
  <c r="D163" i="1"/>
  <c r="H163" i="1" s="1"/>
  <c r="C163" i="1"/>
  <c r="H162" i="1"/>
  <c r="D162" i="1"/>
  <c r="C162" i="1"/>
  <c r="G162" i="1" s="1"/>
  <c r="D161" i="1"/>
  <c r="C161" i="1"/>
  <c r="D160" i="1"/>
  <c r="C160" i="1"/>
  <c r="D158" i="1"/>
  <c r="H158" i="1" s="1"/>
  <c r="C158" i="1"/>
  <c r="D157" i="1"/>
  <c r="H157" i="1" s="1"/>
  <c r="C157" i="1"/>
  <c r="D156" i="1"/>
  <c r="H156" i="1" s="1"/>
  <c r="C156" i="1"/>
  <c r="G156" i="1" s="1"/>
  <c r="D155" i="1"/>
  <c r="H155" i="1" s="1"/>
  <c r="C155" i="1"/>
  <c r="D154" i="1"/>
  <c r="H154" i="1" s="1"/>
  <c r="C154" i="1"/>
  <c r="D153" i="1"/>
  <c r="H153" i="1" s="1"/>
  <c r="C153" i="1"/>
  <c r="G153" i="1" s="1"/>
  <c r="D152" i="1"/>
  <c r="H152" i="1" s="1"/>
  <c r="C152" i="1"/>
  <c r="G152" i="1" s="1"/>
  <c r="D151" i="1"/>
  <c r="H151" i="1" s="1"/>
  <c r="C151" i="1"/>
  <c r="G151" i="1" s="1"/>
  <c r="D150" i="1"/>
  <c r="H150" i="1" s="1"/>
  <c r="C150" i="1"/>
  <c r="D149" i="1"/>
  <c r="H149" i="1" s="1"/>
  <c r="C149" i="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H138" i="1"/>
  <c r="D138" i="1"/>
  <c r="C138" i="1"/>
  <c r="G138" i="1" s="1"/>
  <c r="D137" i="1"/>
  <c r="H137" i="1" s="1"/>
  <c r="C137" i="1"/>
  <c r="G137" i="1" s="1"/>
  <c r="D136" i="1"/>
  <c r="H136" i="1" s="1"/>
  <c r="C136" i="1"/>
  <c r="G136" i="1" s="1"/>
  <c r="D135" i="1"/>
  <c r="D134" i="1"/>
  <c r="H134" i="1" s="1"/>
  <c r="C134" i="1"/>
  <c r="G134" i="1" s="1"/>
  <c r="D133" i="1"/>
  <c r="H133" i="1" s="1"/>
  <c r="C133" i="1"/>
  <c r="G133" i="1" s="1"/>
  <c r="D132" i="1"/>
  <c r="H132" i="1" s="1"/>
  <c r="C132" i="1"/>
  <c r="D131" i="1"/>
  <c r="H131" i="1" s="1"/>
  <c r="C131" i="1"/>
  <c r="D130" i="1"/>
  <c r="H130" i="1" s="1"/>
  <c r="C130" i="1"/>
  <c r="D129" i="1"/>
  <c r="D128" i="1"/>
  <c r="H128" i="1" s="1"/>
  <c r="C128" i="1"/>
  <c r="G128" i="1" s="1"/>
  <c r="H127" i="1"/>
  <c r="D127" i="1"/>
  <c r="C127" i="1"/>
  <c r="G127" i="1" s="1"/>
  <c r="D126" i="1"/>
  <c r="H126" i="1" s="1"/>
  <c r="C126" i="1"/>
  <c r="D125" i="1"/>
  <c r="H125" i="1" s="1"/>
  <c r="C125" i="1"/>
  <c r="D124" i="1"/>
  <c r="H124" i="1" s="1"/>
  <c r="C124" i="1"/>
  <c r="D123" i="1"/>
  <c r="H123" i="1" s="1"/>
  <c r="C123" i="1"/>
  <c r="D122" i="1"/>
  <c r="H122" i="1" s="1"/>
  <c r="C122" i="1"/>
  <c r="D121" i="1"/>
  <c r="H121" i="1" s="1"/>
  <c r="C121" i="1"/>
  <c r="D120" i="1"/>
  <c r="H120" i="1" s="1"/>
  <c r="C120" i="1"/>
  <c r="H119" i="1"/>
  <c r="D119" i="1"/>
  <c r="C119" i="1"/>
  <c r="G119" i="1" s="1"/>
  <c r="D118" i="1"/>
  <c r="H118" i="1" s="1"/>
  <c r="C118" i="1"/>
  <c r="G118" i="1" s="1"/>
  <c r="D117" i="1"/>
  <c r="H117" i="1" s="1"/>
  <c r="C117" i="1"/>
  <c r="G117" i="1" s="1"/>
  <c r="H116" i="1"/>
  <c r="D116" i="1"/>
  <c r="C116" i="1"/>
  <c r="G116" i="1" s="1"/>
  <c r="D115" i="1"/>
  <c r="H115" i="1" s="1"/>
  <c r="C115" i="1"/>
  <c r="G115" i="1" s="1"/>
  <c r="D114" i="1"/>
  <c r="H114" i="1" s="1"/>
  <c r="C114" i="1"/>
  <c r="G114" i="1" s="1"/>
  <c r="D113" i="1"/>
  <c r="H113" i="1" s="1"/>
  <c r="C113" i="1"/>
  <c r="D112" i="1"/>
  <c r="H112" i="1" s="1"/>
  <c r="C112" i="1"/>
  <c r="G112" i="1" s="1"/>
  <c r="H111" i="1"/>
  <c r="D111" i="1"/>
  <c r="C111" i="1"/>
  <c r="G111" i="1" s="1"/>
  <c r="D110" i="1"/>
  <c r="H110" i="1" s="1"/>
  <c r="C110" i="1"/>
  <c r="G110" i="1" s="1"/>
  <c r="D109" i="1"/>
  <c r="H109" i="1" s="1"/>
  <c r="C109" i="1"/>
  <c r="G109" i="1" s="1"/>
  <c r="D108" i="1"/>
  <c r="H108" i="1" s="1"/>
  <c r="C108" i="1"/>
  <c r="G108" i="1" s="1"/>
  <c r="D107" i="1"/>
  <c r="H107" i="1" s="1"/>
  <c r="C107" i="1"/>
  <c r="G107" i="1" s="1"/>
  <c r="H106" i="1"/>
  <c r="D106" i="1"/>
  <c r="C106" i="1"/>
  <c r="G106" i="1" s="1"/>
  <c r="D105" i="1"/>
  <c r="H105" i="1" s="1"/>
  <c r="C105" i="1"/>
  <c r="G105" i="1" s="1"/>
  <c r="D104" i="1"/>
  <c r="H104" i="1" s="1"/>
  <c r="C104" i="1"/>
  <c r="G104" i="1" s="1"/>
  <c r="D103" i="1"/>
  <c r="H103" i="1" s="1"/>
  <c r="C103" i="1"/>
  <c r="G103" i="1" s="1"/>
  <c r="D102" i="1"/>
  <c r="H102" i="1" s="1"/>
  <c r="C102" i="1"/>
  <c r="D101" i="1"/>
  <c r="H101" i="1" s="1"/>
  <c r="C101" i="1"/>
  <c r="G101" i="1" s="1"/>
  <c r="H100" i="1"/>
  <c r="D100" i="1"/>
  <c r="C100" i="1"/>
  <c r="G100" i="1" s="1"/>
  <c r="D99" i="1"/>
  <c r="H99" i="1" s="1"/>
  <c r="C99" i="1"/>
  <c r="G99" i="1" s="1"/>
  <c r="D98" i="1"/>
  <c r="H98" i="1" s="1"/>
  <c r="C98" i="1"/>
  <c r="G98" i="1" s="1"/>
  <c r="D97" i="1"/>
  <c r="H97" i="1" s="1"/>
  <c r="C97" i="1"/>
  <c r="G97" i="1" s="1"/>
  <c r="H96" i="1"/>
  <c r="D96" i="1"/>
  <c r="C96" i="1"/>
  <c r="G96" i="1" s="1"/>
  <c r="D95" i="1"/>
  <c r="H95" i="1" s="1"/>
  <c r="C95" i="1"/>
  <c r="G95" i="1" s="1"/>
  <c r="D94" i="1"/>
  <c r="H94" i="1" s="1"/>
  <c r="C94" i="1"/>
  <c r="G94" i="1" s="1"/>
  <c r="D93" i="1"/>
  <c r="H93" i="1" s="1"/>
  <c r="C93" i="1"/>
  <c r="G93" i="1" s="1"/>
  <c r="D92" i="1"/>
  <c r="H92" i="1" s="1"/>
  <c r="C92" i="1"/>
  <c r="G92" i="1" s="1"/>
  <c r="D91" i="1"/>
  <c r="H91" i="1" s="1"/>
  <c r="C91" i="1"/>
  <c r="G91" i="1" s="1"/>
  <c r="H90" i="1"/>
  <c r="D90" i="1"/>
  <c r="C90" i="1"/>
  <c r="G90" i="1" s="1"/>
  <c r="D89" i="1"/>
  <c r="H89" i="1" s="1"/>
  <c r="C89" i="1"/>
  <c r="G89" i="1" s="1"/>
  <c r="D88" i="1"/>
  <c r="H88" i="1" s="1"/>
  <c r="C88" i="1"/>
  <c r="G88" i="1" s="1"/>
  <c r="D87" i="1"/>
  <c r="H87" i="1" s="1"/>
  <c r="C87" i="1"/>
  <c r="G87" i="1" s="1"/>
  <c r="H86" i="1"/>
  <c r="D86" i="1"/>
  <c r="C86" i="1"/>
  <c r="G86" i="1" s="1"/>
  <c r="D85" i="1"/>
  <c r="H85" i="1" s="1"/>
  <c r="C85" i="1"/>
  <c r="G85" i="1" s="1"/>
  <c r="D84" i="1"/>
  <c r="H84" i="1" s="1"/>
  <c r="C84" i="1"/>
  <c r="G84" i="1" s="1"/>
  <c r="D83" i="1"/>
  <c r="H83" i="1" s="1"/>
  <c r="C83" i="1"/>
  <c r="G83" i="1" s="1"/>
  <c r="D82" i="1"/>
  <c r="H82" i="1" s="1"/>
  <c r="C82" i="1"/>
  <c r="G82" i="1" s="1"/>
  <c r="D81" i="1"/>
  <c r="H81" i="1" s="1"/>
  <c r="C81" i="1"/>
  <c r="D80" i="1"/>
  <c r="H80" i="1" s="1"/>
  <c r="C80" i="1"/>
  <c r="G80" i="1" s="1"/>
  <c r="D79" i="1"/>
  <c r="H79" i="1" s="1"/>
  <c r="C79" i="1"/>
  <c r="D78" i="1"/>
  <c r="H78" i="1" s="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D70" i="1"/>
  <c r="H70" i="1" s="1"/>
  <c r="C70" i="1"/>
  <c r="H69" i="1"/>
  <c r="D69" i="1"/>
  <c r="C69" i="1"/>
  <c r="G69" i="1" s="1"/>
  <c r="D68" i="1"/>
  <c r="H68" i="1" s="1"/>
  <c r="C68" i="1"/>
  <c r="G68" i="1" s="1"/>
  <c r="D67" i="1"/>
  <c r="H67" i="1" s="1"/>
  <c r="C67" i="1"/>
  <c r="G67" i="1" s="1"/>
  <c r="D66" i="1"/>
  <c r="H66" i="1" s="1"/>
  <c r="C66" i="1"/>
  <c r="G66" i="1" s="1"/>
  <c r="H65" i="1"/>
  <c r="D65" i="1"/>
  <c r="C65" i="1"/>
  <c r="G65"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H57" i="1"/>
  <c r="D57" i="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H35" i="1"/>
  <c r="D35" i="1"/>
  <c r="C35" i="1"/>
  <c r="G35" i="1" s="1"/>
  <c r="D34" i="1"/>
  <c r="H34" i="1" s="1"/>
  <c r="C34" i="1"/>
  <c r="G34" i="1" s="1"/>
  <c r="D33" i="1"/>
  <c r="H33" i="1" s="1"/>
  <c r="C33" i="1"/>
  <c r="G33" i="1" s="1"/>
  <c r="H32" i="1"/>
  <c r="D32" i="1"/>
  <c r="C32" i="1"/>
  <c r="G32" i="1" s="1"/>
  <c r="D31" i="1"/>
  <c r="H31" i="1" s="1"/>
  <c r="C31" i="1"/>
  <c r="G31" i="1" s="1"/>
  <c r="D30" i="1"/>
  <c r="H30" i="1" s="1"/>
  <c r="C30" i="1"/>
  <c r="G30" i="1" s="1"/>
  <c r="H29" i="1"/>
  <c r="D29" i="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H15" i="1"/>
  <c r="D15" i="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H6" i="1"/>
  <c r="D6" i="1"/>
  <c r="C6" i="1"/>
  <c r="G6" i="1" s="1"/>
  <c r="D5" i="1"/>
  <c r="H5" i="1" s="1"/>
  <c r="C5" i="1"/>
  <c r="G5" i="1" s="1"/>
  <c r="D4" i="1"/>
  <c r="H4" i="1" s="1"/>
  <c r="C4" i="1"/>
  <c r="G4" i="1" s="1"/>
  <c r="D3" i="1"/>
  <c r="G1509" i="1" l="1"/>
  <c r="C1483" i="1"/>
  <c r="H1483" i="1" s="1"/>
  <c r="G1527" i="1"/>
  <c r="G1531" i="1"/>
  <c r="G1577" i="1"/>
  <c r="G1567" i="1"/>
  <c r="G1565" i="1"/>
  <c r="G1563" i="1"/>
  <c r="G1561" i="1"/>
  <c r="G1551" i="1"/>
  <c r="G1537" i="1"/>
  <c r="G1535" i="1"/>
  <c r="G1533" i="1"/>
  <c r="D49" i="8"/>
  <c r="C1524" i="1" s="1"/>
  <c r="H1524" i="1" s="1"/>
  <c r="G1525" i="1"/>
  <c r="G1521" i="1"/>
  <c r="G1519" i="1"/>
  <c r="D43" i="8"/>
  <c r="G1507" i="1"/>
  <c r="C1501" i="1"/>
  <c r="H1501" i="1" s="1"/>
  <c r="G1503" i="1"/>
  <c r="G1501" i="1"/>
  <c r="G1499" i="1"/>
  <c r="G1491" i="1"/>
  <c r="G1489" i="1"/>
  <c r="G1485" i="1"/>
  <c r="G1481" i="1"/>
  <c r="H1436" i="1"/>
  <c r="G1414" i="1"/>
  <c r="G1236" i="1"/>
  <c r="F259" i="5"/>
  <c r="G1232" i="1"/>
  <c r="G1223" i="1"/>
  <c r="G1224" i="1"/>
  <c r="G1056" i="1"/>
  <c r="G1064" i="1"/>
  <c r="G1048" i="1"/>
  <c r="G1050" i="1"/>
  <c r="F70" i="5"/>
  <c r="G1028" i="1"/>
  <c r="G1023" i="1"/>
  <c r="G1025" i="1"/>
  <c r="F45" i="5"/>
  <c r="G1018" i="1"/>
  <c r="G1014" i="1"/>
  <c r="F35" i="5"/>
  <c r="G998" i="1"/>
  <c r="E12" i="5"/>
  <c r="F12" i="5" s="1"/>
  <c r="F19" i="5"/>
  <c r="G631" i="1"/>
  <c r="G632" i="1"/>
  <c r="E293" i="9"/>
  <c r="B293" i="9" s="1"/>
  <c r="G719" i="1"/>
  <c r="G716" i="1"/>
  <c r="G713" i="1"/>
  <c r="G710" i="1"/>
  <c r="G705" i="1"/>
  <c r="G670" i="1"/>
  <c r="G668" i="1"/>
  <c r="F652" i="4"/>
  <c r="G641" i="1"/>
  <c r="G378" i="1"/>
  <c r="F383" i="4"/>
  <c r="D345" i="1"/>
  <c r="G371" i="1"/>
  <c r="G358" i="1"/>
  <c r="G364" i="1"/>
  <c r="G365" i="1"/>
  <c r="F369" i="4"/>
  <c r="G306" i="1"/>
  <c r="G307" i="1"/>
  <c r="G308" i="1"/>
  <c r="F418" i="4"/>
  <c r="G413" i="1"/>
  <c r="E644" i="4"/>
  <c r="D638" i="1" s="1"/>
  <c r="G288" i="1"/>
  <c r="G411" i="1"/>
  <c r="G412" i="1"/>
  <c r="F643" i="4"/>
  <c r="G260" i="1"/>
  <c r="G262" i="1"/>
  <c r="G248" i="1"/>
  <c r="G255" i="1"/>
  <c r="G257" i="1"/>
  <c r="G192" i="1"/>
  <c r="G206" i="1"/>
  <c r="G207" i="1"/>
  <c r="G191" i="1"/>
  <c r="G190" i="1"/>
  <c r="G189" i="1"/>
  <c r="E163" i="4"/>
  <c r="D159" i="1" s="1"/>
  <c r="G184" i="1"/>
  <c r="F188" i="4"/>
  <c r="F223" i="9"/>
  <c r="F221" i="9"/>
  <c r="G181" i="1"/>
  <c r="G179" i="1"/>
  <c r="F219" i="9"/>
  <c r="D173" i="1"/>
  <c r="G177" i="1"/>
  <c r="G175" i="1"/>
  <c r="F177" i="4"/>
  <c r="G173" i="1"/>
  <c r="G174" i="1"/>
  <c r="G172" i="1"/>
  <c r="G170" i="1"/>
  <c r="F169" i="4"/>
  <c r="G167" i="1"/>
  <c r="G165" i="1"/>
  <c r="G166" i="1"/>
  <c r="G163" i="1"/>
  <c r="G160" i="1"/>
  <c r="G161" i="1"/>
  <c r="G158" i="1"/>
  <c r="E152" i="4"/>
  <c r="F159" i="4"/>
  <c r="G155" i="1"/>
  <c r="G157" i="1"/>
  <c r="G154" i="1"/>
  <c r="G149" i="1"/>
  <c r="G150" i="1"/>
  <c r="F134" i="4"/>
  <c r="G132" i="1"/>
  <c r="G130" i="1"/>
  <c r="G131" i="1"/>
  <c r="G126" i="1"/>
  <c r="G124" i="1"/>
  <c r="G125" i="1"/>
  <c r="F128" i="4"/>
  <c r="G123" i="1"/>
  <c r="F125" i="4"/>
  <c r="G120" i="1"/>
  <c r="G121" i="1"/>
  <c r="G122" i="1"/>
  <c r="G102" i="1"/>
  <c r="G113" i="1"/>
  <c r="G78" i="1"/>
  <c r="G79" i="1"/>
  <c r="G81" i="1"/>
  <c r="F83" i="4"/>
  <c r="G70" i="1"/>
  <c r="G71" i="1"/>
  <c r="G46" i="1"/>
  <c r="G64" i="1"/>
  <c r="F68" i="4"/>
  <c r="E32" i="9"/>
  <c r="B32" i="9" s="1"/>
  <c r="G649" i="1"/>
  <c r="G647" i="1"/>
  <c r="E275" i="9"/>
  <c r="B275" i="9" s="1"/>
  <c r="E33" i="9"/>
  <c r="B33" i="9" s="1"/>
  <c r="F215" i="9"/>
  <c r="F217" i="9"/>
  <c r="E286" i="9"/>
  <c r="B286" i="9" s="1"/>
  <c r="E292" i="9"/>
  <c r="B292" i="9" s="1"/>
  <c r="E302" i="9"/>
  <c r="B302" i="9" s="1"/>
  <c r="C645" i="1"/>
  <c r="G645" i="1" s="1"/>
  <c r="D644" i="4"/>
  <c r="H288" i="1"/>
  <c r="H411" i="1"/>
  <c r="H412" i="1"/>
  <c r="C637" i="1"/>
  <c r="G637" i="1" s="1"/>
  <c r="H170" i="1"/>
  <c r="H169" i="1"/>
  <c r="H358" i="1"/>
  <c r="H173" i="1"/>
  <c r="H174" i="1"/>
  <c r="H172" i="1"/>
  <c r="H165" i="1"/>
  <c r="H166" i="1"/>
  <c r="H160" i="1"/>
  <c r="H161" i="1"/>
  <c r="D245" i="5"/>
  <c r="E281" i="9"/>
  <c r="B281" i="9" s="1"/>
  <c r="C1216" i="1"/>
  <c r="G1216" i="1" s="1"/>
  <c r="H1014" i="1"/>
  <c r="C1030" i="1"/>
  <c r="G1030" i="1" s="1"/>
  <c r="C1013" i="1"/>
  <c r="G1013" i="1" s="1"/>
  <c r="H1003" i="1"/>
  <c r="C997" i="1"/>
  <c r="G997" i="1" s="1"/>
  <c r="C990" i="1"/>
  <c r="G424" i="1"/>
  <c r="H424" i="1"/>
  <c r="G426" i="1"/>
  <c r="G428" i="1"/>
  <c r="G430" i="1"/>
  <c r="G432" i="1"/>
  <c r="G434" i="1"/>
  <c r="G436" i="1"/>
  <c r="G438" i="1"/>
  <c r="G440" i="1"/>
  <c r="G442" i="1"/>
  <c r="G444" i="1"/>
  <c r="G446" i="1"/>
  <c r="G448" i="1"/>
  <c r="G450" i="1"/>
  <c r="G452"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3" i="1"/>
  <c r="G565" i="1"/>
  <c r="G567" i="1"/>
  <c r="G569" i="1"/>
  <c r="G571" i="1"/>
  <c r="G573" i="1"/>
  <c r="G575" i="1"/>
  <c r="G577" i="1"/>
  <c r="G579" i="1"/>
  <c r="G581" i="1"/>
  <c r="G583" i="1"/>
  <c r="G1086"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3" i="1"/>
  <c r="H1224" i="1"/>
  <c r="H1225" i="1"/>
  <c r="H1226" i="1"/>
  <c r="H1227" i="1"/>
  <c r="H1228" i="1"/>
  <c r="H1229" i="1"/>
  <c r="H1230" i="1"/>
  <c r="H1231" i="1"/>
  <c r="H1232" i="1"/>
  <c r="H1233" i="1"/>
  <c r="H1234"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4" i="1"/>
  <c r="G1426" i="1"/>
  <c r="G1428" i="1"/>
  <c r="G1430" i="1"/>
  <c r="G1432" i="1"/>
  <c r="G1434" i="1"/>
  <c r="G1437" i="1"/>
  <c r="G1439" i="1"/>
  <c r="H1439" i="1"/>
  <c r="G1440" i="1"/>
  <c r="H1440" i="1"/>
  <c r="G1441" i="1"/>
  <c r="H1441" i="1"/>
  <c r="G1442" i="1"/>
  <c r="H1442" i="1"/>
  <c r="G1443" i="1"/>
  <c r="H1443" i="1"/>
  <c r="G1444" i="1"/>
  <c r="H1444" i="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1482" i="1"/>
  <c r="H1484" i="1"/>
  <c r="H1486" i="1"/>
  <c r="H1488" i="1"/>
  <c r="H1490" i="1"/>
  <c r="H1492" i="1"/>
  <c r="H1494" i="1"/>
  <c r="H1496" i="1"/>
  <c r="H1498" i="1"/>
  <c r="H1500" i="1"/>
  <c r="H1502" i="1"/>
  <c r="H1504" i="1"/>
  <c r="H1506" i="1"/>
  <c r="H1508" i="1"/>
  <c r="H1510" i="1"/>
  <c r="H1512" i="1"/>
  <c r="H1514" i="1"/>
  <c r="E6" i="4"/>
  <c r="E407" i="4"/>
  <c r="D402" i="1" s="1"/>
  <c r="H1373"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16" i="1"/>
  <c r="G1516" i="1"/>
  <c r="G1445"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D7" i="4"/>
  <c r="D133" i="4"/>
  <c r="D139" i="4"/>
  <c r="D163" i="4"/>
  <c r="D151" i="4" s="1"/>
  <c r="D215" i="4"/>
  <c r="D263" i="4"/>
  <c r="D344" i="4"/>
  <c r="D298" i="4" s="1"/>
  <c r="H307" i="9"/>
  <c r="E307" i="9" s="1"/>
  <c r="B307" i="9" s="1"/>
  <c r="E176" i="5"/>
  <c r="E237" i="5"/>
  <c r="H21" i="9"/>
  <c r="G21" i="9"/>
  <c r="F152" i="4"/>
  <c r="F397" i="4"/>
  <c r="D396" i="4"/>
  <c r="D350" i="4" s="1"/>
  <c r="E636" i="4"/>
  <c r="D630" i="1" s="1"/>
  <c r="D42" i="8"/>
  <c r="F416" i="4"/>
  <c r="D421" i="4"/>
  <c r="D459" i="4"/>
  <c r="D515" i="4"/>
  <c r="D529" i="4"/>
  <c r="D567" i="4"/>
  <c r="D593" i="4"/>
  <c r="E143" i="9"/>
  <c r="B143" i="9" s="1"/>
  <c r="F603" i="4"/>
  <c r="D625" i="4"/>
  <c r="D7" i="5"/>
  <c r="D69" i="5"/>
  <c r="E146" i="5"/>
  <c r="D1124" i="1" s="1"/>
  <c r="G1124" i="1" s="1"/>
  <c r="E290" i="9"/>
  <c r="B290" i="9" s="1"/>
  <c r="F149" i="5"/>
  <c r="D190" i="5"/>
  <c r="D176" i="5" s="1"/>
  <c r="D206" i="5"/>
  <c r="D238" i="5"/>
  <c r="D258" i="5"/>
  <c r="D5" i="6"/>
  <c r="D35" i="6"/>
  <c r="D89" i="6"/>
  <c r="D129" i="6"/>
  <c r="G280" i="9"/>
  <c r="E280" i="9" s="1"/>
  <c r="B280" i="9" s="1"/>
  <c r="G279" i="9"/>
  <c r="E279" i="9" s="1"/>
  <c r="B279" i="9" s="1"/>
  <c r="M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F21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3" i="9"/>
  <c r="E193" i="9" s="1"/>
  <c r="B193" i="9" s="1"/>
  <c r="L192" i="9"/>
  <c r="F192" i="9" s="1"/>
  <c r="G166" i="9"/>
  <c r="E166" i="9" s="1"/>
  <c r="B166" i="9" s="1"/>
  <c r="H165" i="9"/>
  <c r="I10" i="9"/>
  <c r="F417" i="4"/>
  <c r="F88" i="5"/>
  <c r="F177" i="5"/>
  <c r="B315" i="9"/>
  <c r="E314" i="9"/>
  <c r="I10" i="3" s="1"/>
  <c r="B215" i="9"/>
  <c r="B217" i="9"/>
  <c r="B219" i="9"/>
  <c r="B221" i="9"/>
  <c r="B223" i="9"/>
  <c r="B225" i="9"/>
  <c r="B227" i="9"/>
  <c r="B229" i="9"/>
  <c r="B231" i="9"/>
  <c r="B233" i="9"/>
  <c r="B235" i="9"/>
  <c r="B237" i="9"/>
  <c r="B239" i="9"/>
  <c r="B241" i="9"/>
  <c r="B243" i="9"/>
  <c r="B213" i="9"/>
  <c r="B245" i="9"/>
  <c r="B247" i="9"/>
  <c r="B249" i="9"/>
  <c r="B251" i="9"/>
  <c r="B253" i="9"/>
  <c r="B255" i="9"/>
  <c r="B257" i="9"/>
  <c r="B259" i="9"/>
  <c r="B261" i="9"/>
  <c r="B263" i="9"/>
  <c r="B265" i="9"/>
  <c r="B267" i="9"/>
  <c r="B269" i="9"/>
  <c r="B271" i="9"/>
  <c r="G1483" i="1" l="1"/>
  <c r="G312" i="9"/>
  <c r="E312" i="9" s="1"/>
  <c r="I35" i="3"/>
  <c r="C1518" i="1"/>
  <c r="H19" i="9"/>
  <c r="E19" i="9" s="1"/>
  <c r="B19" i="9" s="1"/>
  <c r="E7" i="5"/>
  <c r="F7" i="5" s="1"/>
  <c r="D990" i="1"/>
  <c r="H990" i="1" s="1"/>
  <c r="E151" i="4"/>
  <c r="F151" i="4" s="1"/>
  <c r="D148" i="1"/>
  <c r="H645" i="1"/>
  <c r="F644" i="4"/>
  <c r="C638" i="1"/>
  <c r="H637" i="1"/>
  <c r="F245" i="5"/>
  <c r="C1222" i="1"/>
  <c r="H1030" i="1"/>
  <c r="H1013" i="1"/>
  <c r="H997" i="1"/>
  <c r="D408" i="4"/>
  <c r="F350" i="4"/>
  <c r="C345" i="1"/>
  <c r="D407" i="4"/>
  <c r="F298" i="4"/>
  <c r="C293" i="1"/>
  <c r="F176" i="5"/>
  <c r="H22" i="3"/>
  <c r="C1153" i="1"/>
  <c r="H17" i="3"/>
  <c r="D289" i="4"/>
  <c r="C147" i="1"/>
  <c r="E165" i="9"/>
  <c r="B165" i="9" s="1"/>
  <c r="F129" i="6"/>
  <c r="C1423" i="1"/>
  <c r="F35" i="6"/>
  <c r="H25" i="3"/>
  <c r="C1329" i="1"/>
  <c r="F258" i="5"/>
  <c r="C1235" i="1"/>
  <c r="G310" i="9"/>
  <c r="E310" i="9" s="1"/>
  <c r="B310" i="9" s="1"/>
  <c r="F206" i="5"/>
  <c r="C1183" i="1"/>
  <c r="D68" i="5"/>
  <c r="F69" i="5"/>
  <c r="C1047" i="1"/>
  <c r="F625" i="4"/>
  <c r="C619" i="1"/>
  <c r="F567" i="4"/>
  <c r="C561" i="1"/>
  <c r="F515" i="4"/>
  <c r="C509" i="1"/>
  <c r="D420" i="4"/>
  <c r="F421" i="4"/>
  <c r="C415" i="1"/>
  <c r="K1450" i="9"/>
  <c r="G313" i="9"/>
  <c r="E313" i="9" s="1"/>
  <c r="B313" i="9" s="1"/>
  <c r="I34" i="3"/>
  <c r="C1517" i="1"/>
  <c r="F146" i="5"/>
  <c r="E21" i="9"/>
  <c r="I23" i="3"/>
  <c r="D1214" i="1"/>
  <c r="F215" i="4"/>
  <c r="C211" i="1"/>
  <c r="F139" i="4"/>
  <c r="C135" i="1"/>
  <c r="D6" i="4"/>
  <c r="F7" i="4"/>
  <c r="C3" i="1"/>
  <c r="I1479" i="1"/>
  <c r="I1477" i="1"/>
  <c r="I1460" i="1"/>
  <c r="I1458" i="1"/>
  <c r="I1456" i="1"/>
  <c r="I1451" i="1"/>
  <c r="I1449" i="1"/>
  <c r="I1447" i="1"/>
  <c r="I1474" i="1"/>
  <c r="I1472" i="1"/>
  <c r="I1467" i="1"/>
  <c r="I1465" i="1"/>
  <c r="I1463" i="1"/>
  <c r="H1124" i="1"/>
  <c r="B192" i="9"/>
  <c r="F89" i="6"/>
  <c r="C1383" i="1"/>
  <c r="D141" i="6"/>
  <c r="G317" i="9" s="1"/>
  <c r="E317" i="9" s="1"/>
  <c r="F5" i="6"/>
  <c r="H24" i="3"/>
  <c r="C1299" i="1"/>
  <c r="D237" i="5"/>
  <c r="D175" i="5" s="1"/>
  <c r="F238" i="5"/>
  <c r="C1215" i="1"/>
  <c r="G309" i="9"/>
  <c r="E309" i="9" s="1"/>
  <c r="B309" i="9" s="1"/>
  <c r="F190" i="5"/>
  <c r="C1167" i="1"/>
  <c r="D6" i="5"/>
  <c r="H20" i="3"/>
  <c r="C985" i="1"/>
  <c r="F593" i="4"/>
  <c r="C587" i="1"/>
  <c r="D528" i="4"/>
  <c r="F529" i="4"/>
  <c r="C523" i="1"/>
  <c r="F459" i="4"/>
  <c r="C453" i="1"/>
  <c r="B312" i="9"/>
  <c r="E68" i="5"/>
  <c r="F396" i="4"/>
  <c r="C391" i="1"/>
  <c r="E175" i="5"/>
  <c r="D1152" i="1" s="1"/>
  <c r="I22" i="3"/>
  <c r="D1153" i="1"/>
  <c r="F344" i="4"/>
  <c r="C339" i="1"/>
  <c r="F263" i="4"/>
  <c r="C259" i="1"/>
  <c r="F163" i="4"/>
  <c r="C159" i="1"/>
  <c r="F133" i="4"/>
  <c r="C129" i="1"/>
  <c r="E412" i="4"/>
  <c r="I16" i="3"/>
  <c r="D2" i="1"/>
  <c r="I1444" i="1"/>
  <c r="I1443" i="1"/>
  <c r="I1442" i="1"/>
  <c r="I1441" i="1"/>
  <c r="I1440" i="1"/>
  <c r="I1439" i="1"/>
  <c r="H1518" i="1" l="1"/>
  <c r="G1518" i="1"/>
  <c r="E311" i="9"/>
  <c r="G990" i="1"/>
  <c r="I20" i="3"/>
  <c r="D985" i="1"/>
  <c r="H985" i="1" s="1"/>
  <c r="H148" i="1"/>
  <c r="G148" i="1"/>
  <c r="D147" i="1"/>
  <c r="H147" i="1" s="1"/>
  <c r="I17" i="3"/>
  <c r="E289" i="4"/>
  <c r="F289" i="4" s="1"/>
  <c r="G638" i="1"/>
  <c r="H638" i="1"/>
  <c r="G1222" i="1"/>
  <c r="H1222" i="1"/>
  <c r="F175" i="5"/>
  <c r="C1152" i="1"/>
  <c r="B317" i="9"/>
  <c r="E316" i="9"/>
  <c r="E639" i="4"/>
  <c r="D407" i="1"/>
  <c r="G129" i="1"/>
  <c r="H129" i="1"/>
  <c r="H159" i="1"/>
  <c r="G159" i="1"/>
  <c r="H339" i="1"/>
  <c r="G339" i="1"/>
  <c r="G391" i="1"/>
  <c r="H391" i="1"/>
  <c r="I21" i="3"/>
  <c r="D1046" i="1"/>
  <c r="E6" i="5"/>
  <c r="G284" i="9" s="1"/>
  <c r="E284" i="9" s="1"/>
  <c r="B284" i="9" s="1"/>
  <c r="H587" i="1"/>
  <c r="G587" i="1"/>
  <c r="G1167" i="1"/>
  <c r="H1167" i="1"/>
  <c r="G1299" i="1"/>
  <c r="H1299" i="1"/>
  <c r="H135" i="1"/>
  <c r="G135" i="1"/>
  <c r="H211" i="1"/>
  <c r="G211" i="1"/>
  <c r="B21" i="9"/>
  <c r="G1517" i="1"/>
  <c r="H1517" i="1"/>
  <c r="H11" i="3"/>
  <c r="H415" i="1"/>
  <c r="G415" i="1"/>
  <c r="F420" i="4"/>
  <c r="D635" i="4"/>
  <c r="C414" i="1"/>
  <c r="G1183" i="1"/>
  <c r="H1183" i="1"/>
  <c r="G1423" i="1"/>
  <c r="H1423" i="1"/>
  <c r="G345" i="1"/>
  <c r="H345" i="1"/>
  <c r="F408" i="4"/>
  <c r="C403" i="1"/>
  <c r="H259" i="1"/>
  <c r="G259" i="1"/>
  <c r="G453" i="1"/>
  <c r="H453" i="1"/>
  <c r="G523" i="1"/>
  <c r="H523" i="1"/>
  <c r="D636" i="4"/>
  <c r="F528" i="4"/>
  <c r="C522" i="1"/>
  <c r="G278" i="9"/>
  <c r="C984" i="1"/>
  <c r="G1215" i="1"/>
  <c r="H1215" i="1"/>
  <c r="F237" i="5"/>
  <c r="H23" i="3"/>
  <c r="C1214" i="1"/>
  <c r="F141" i="6"/>
  <c r="H28" i="3"/>
  <c r="C1435" i="1"/>
  <c r="H9" i="3" s="1"/>
  <c r="G1383" i="1"/>
  <c r="H1383" i="1"/>
  <c r="H3" i="1"/>
  <c r="G3" i="1"/>
  <c r="D412" i="4"/>
  <c r="D290" i="4"/>
  <c r="F6" i="4"/>
  <c r="H16" i="3"/>
  <c r="C2" i="1"/>
  <c r="G509" i="1"/>
  <c r="H509" i="1"/>
  <c r="G561" i="1"/>
  <c r="H561" i="1"/>
  <c r="H619" i="1"/>
  <c r="G619" i="1"/>
  <c r="H1047" i="1"/>
  <c r="G1047" i="1"/>
  <c r="F68" i="5"/>
  <c r="H21" i="3"/>
  <c r="C1046" i="1"/>
  <c r="G1235" i="1"/>
  <c r="H1235" i="1"/>
  <c r="G1329" i="1"/>
  <c r="H1329" i="1"/>
  <c r="G147" i="1"/>
  <c r="D413" i="4"/>
  <c r="D291" i="4"/>
  <c r="C285" i="1"/>
  <c r="G1153" i="1"/>
  <c r="H1153" i="1"/>
  <c r="H293" i="1"/>
  <c r="G293" i="1"/>
  <c r="F407" i="4"/>
  <c r="C402" i="1"/>
  <c r="G985" i="1" l="1"/>
  <c r="F6" i="5"/>
  <c r="E291" i="4"/>
  <c r="D287" i="1" s="1"/>
  <c r="E413" i="4"/>
  <c r="F413" i="4" s="1"/>
  <c r="D285" i="1"/>
  <c r="G285" i="1" s="1"/>
  <c r="E290" i="4"/>
  <c r="D286" i="1" s="1"/>
  <c r="K3" i="9"/>
  <c r="I9" i="3"/>
  <c r="F291" i="4"/>
  <c r="C287" i="1"/>
  <c r="H1046" i="1"/>
  <c r="G1046" i="1"/>
  <c r="C286" i="1"/>
  <c r="H403" i="1"/>
  <c r="G403" i="1"/>
  <c r="H414" i="1"/>
  <c r="G414" i="1"/>
  <c r="G1152" i="1"/>
  <c r="H1152" i="1"/>
  <c r="H402" i="1"/>
  <c r="G402" i="1"/>
  <c r="G1214" i="1"/>
  <c r="H1214" i="1"/>
  <c r="D640" i="4"/>
  <c r="D415" i="4"/>
  <c r="C408" i="1"/>
  <c r="H2" i="1"/>
  <c r="G2" i="1"/>
  <c r="D639" i="4"/>
  <c r="D414" i="4"/>
  <c r="F412" i="4"/>
  <c r="C407" i="1"/>
  <c r="G1435" i="1"/>
  <c r="H1435" i="1"/>
  <c r="G522" i="1"/>
  <c r="H522" i="1"/>
  <c r="F636" i="4"/>
  <c r="C630" i="1"/>
  <c r="F635" i="4"/>
  <c r="C629" i="1"/>
  <c r="N3" i="9"/>
  <c r="I11" i="3"/>
  <c r="H278" i="9"/>
  <c r="E278" i="9" s="1"/>
  <c r="D984" i="1"/>
  <c r="H8" i="3" s="1"/>
  <c r="D633" i="1"/>
  <c r="H285" i="1" l="1"/>
  <c r="F290" i="4"/>
  <c r="E414" i="4"/>
  <c r="D409" i="1" s="1"/>
  <c r="E640" i="4"/>
  <c r="F640" i="4" s="1"/>
  <c r="E415" i="4"/>
  <c r="D410" i="1" s="1"/>
  <c r="D408" i="1"/>
  <c r="G408" i="1" s="1"/>
  <c r="M3" i="9"/>
  <c r="D642" i="4"/>
  <c r="C634" i="1"/>
  <c r="H286" i="1"/>
  <c r="G286" i="1"/>
  <c r="G287" i="1"/>
  <c r="H287" i="1"/>
  <c r="H629" i="1"/>
  <c r="G629" i="1"/>
  <c r="H630" i="1"/>
  <c r="G630" i="1"/>
  <c r="B278" i="9"/>
  <c r="E277" i="9"/>
  <c r="I8" i="3" s="1"/>
  <c r="H984" i="1"/>
  <c r="H407" i="1"/>
  <c r="G407" i="1"/>
  <c r="F414" i="4"/>
  <c r="C409" i="1"/>
  <c r="G984" i="1"/>
  <c r="D641" i="4"/>
  <c r="F639" i="4"/>
  <c r="C633" i="1"/>
  <c r="C410" i="1"/>
  <c r="H408" i="1" l="1"/>
  <c r="F415" i="4"/>
  <c r="D634" i="1"/>
  <c r="G634" i="1" s="1"/>
  <c r="E641" i="4"/>
  <c r="E642" i="4"/>
  <c r="F642" i="4" s="1"/>
  <c r="H410" i="1"/>
  <c r="G410" i="1"/>
  <c r="H633" i="1"/>
  <c r="G633" i="1"/>
  <c r="D645" i="4"/>
  <c r="F641" i="4"/>
  <c r="C635" i="1"/>
  <c r="H409" i="1"/>
  <c r="G409" i="1"/>
  <c r="H634" i="1"/>
  <c r="D646" i="4"/>
  <c r="C636" i="1"/>
  <c r="D635" i="1" l="1"/>
  <c r="H635" i="1" s="1"/>
  <c r="E645" i="4"/>
  <c r="D636" i="1"/>
  <c r="G636" i="1" s="1"/>
  <c r="E646" i="4"/>
  <c r="H636" i="1"/>
  <c r="F646" i="4"/>
  <c r="H19" i="3"/>
  <c r="C640" i="1"/>
  <c r="G635" i="1"/>
  <c r="F645" i="4"/>
  <c r="H18" i="3"/>
  <c r="C639" i="1"/>
  <c r="G276" i="9" l="1"/>
  <c r="E276" i="9" s="1"/>
  <c r="B276" i="9" s="1"/>
  <c r="D640" i="1"/>
  <c r="G640" i="1" s="1"/>
  <c r="I19" i="3"/>
  <c r="I18" i="3"/>
  <c r="D639" i="1"/>
  <c r="H639" i="1" s="1"/>
  <c r="H640" i="1"/>
  <c r="H7" i="3" l="1"/>
  <c r="J3" i="9" s="1"/>
  <c r="G639" i="1"/>
  <c r="G274" i="9" l="1"/>
  <c r="L272" i="9"/>
  <c r="H274" i="9"/>
  <c r="M272" i="9"/>
  <c r="H18" i="9"/>
  <c r="G18" i="9"/>
  <c r="J17" i="9"/>
  <c r="I6" i="9"/>
  <c r="J7" i="9"/>
  <c r="K8" i="9"/>
  <c r="J11" i="9"/>
  <c r="K12" i="9"/>
  <c r="H15" i="9"/>
  <c r="G16" i="9"/>
  <c r="G17" i="9"/>
  <c r="K5" i="9"/>
  <c r="I7" i="9"/>
  <c r="J8" i="9"/>
  <c r="K9" i="9"/>
  <c r="I11" i="9"/>
  <c r="J12" i="9"/>
  <c r="K13" i="9"/>
  <c r="L15" i="9"/>
  <c r="M16" i="9"/>
  <c r="J5" i="9"/>
  <c r="K6" i="9"/>
  <c r="I8" i="9"/>
  <c r="J9" i="9"/>
  <c r="K10" i="9"/>
  <c r="I12" i="9"/>
  <c r="J13" i="9"/>
  <c r="M15" i="9"/>
  <c r="L16" i="9"/>
  <c r="I17" i="9"/>
  <c r="I5" i="9"/>
  <c r="J6" i="9"/>
  <c r="K7" i="9"/>
  <c r="I9" i="9"/>
  <c r="J10" i="9"/>
  <c r="E10" i="9" s="1"/>
  <c r="B10" i="9" s="1"/>
  <c r="K11" i="9"/>
  <c r="I13" i="9"/>
  <c r="G15" i="9"/>
  <c r="H16" i="9"/>
  <c r="H17" i="9"/>
  <c r="E18" i="9" l="1"/>
  <c r="B18" i="9" s="1"/>
  <c r="E15" i="9"/>
  <c r="E9" i="9"/>
  <c r="B9" i="9" s="1"/>
  <c r="E12" i="9"/>
  <c r="B12" i="9" s="1"/>
  <c r="E11" i="9"/>
  <c r="B11" i="9" s="1"/>
  <c r="E16" i="9"/>
  <c r="E6" i="9"/>
  <c r="B6" i="9" s="1"/>
  <c r="F272" i="9"/>
  <c r="E13" i="9"/>
  <c r="B13" i="9" s="1"/>
  <c r="E5" i="9"/>
  <c r="F16" i="9"/>
  <c r="E8" i="9"/>
  <c r="B8" i="9" s="1"/>
  <c r="F15" i="9"/>
  <c r="F14" i="9" s="1"/>
  <c r="E7" i="9"/>
  <c r="B7" i="9" s="1"/>
  <c r="E17" i="9"/>
  <c r="B17" i="9" s="1"/>
  <c r="E274" i="9"/>
  <c r="B16" i="9" l="1"/>
  <c r="B274" i="9"/>
  <c r="E20" i="9"/>
  <c r="I7" i="3" s="1"/>
  <c r="B5" i="9"/>
  <c r="E4" i="9"/>
  <c r="B272" i="9"/>
  <c r="F20" i="9"/>
  <c r="F3" i="9" s="1"/>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<sst xmlns="http://schemas.openxmlformats.org/spreadsheetml/2006/main" count="4369" uniqueCount="3421">
  <si>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</si>
  <si>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</si>
  <si>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</si>
  <si>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</si>
  <si>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</si>
  <si>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</si>
  <si>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</si>
  <si>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</si>
  <si>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</si>
  <si>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</si>
  <si>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</si>
  <si>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</si>
  <si>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</si>
  <si>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</si>
  <si>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</si>
  <si>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</si>
  <si>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</si>
  <si>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</si>
  <si>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</si>
  <si>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</si>
  <si>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</si>
  <si>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</si>
  <si>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</si>
  <si>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</si>
  <si>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</si>
  <si>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</si>
  <si>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</si>
  <si>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</si>
  <si>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</si>
  <si>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</si>
  <si>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</si>
  <si>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ŠKOLA ZA TRGOVINU I MODNI DIZAJN RIJEKA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</si>
  <si>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</si>
  <si>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</si>
  <si>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</si>
  <si>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</si>
  <si>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</si>
  <si>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</si>
  <si>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</si>
  <si>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</si>
  <si>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</si>
  <si>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</si>
  <si>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</si>
  <si>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</si>
  <si>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</si>
  <si>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</si>
  <si>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</si>
  <si>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</si>
  <si>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</si>
  <si>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17290 - ŠKOLA ZA TRGOVINU I MODNI DIZAJN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</si>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</sst>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749906.80999999994</v>
      </c>
      <c r="D2" s="6">
        <f>'PR-RAS'!E6</f>
        <v>860310.9800000001</v>
      </c>
      <c r="E2" s="6">
        <v>0</v>
      </c>
      <c r="F2" s="6">
        <v>0</v>
      </c>
      <c r="G2" s="7">
        <f t="shared" ref="G2:G264" si="0">(B2/1000)*(C2*1+D2*2)</f>
        <v>2470.5287699999999</v>
      </c>
      <c r="H2" s="7">
        <f t="shared" ref="H2:H264" si="1">ABS(C2-ROUND(C2,0))+ABS(D2-ROUND(D2,0))</f>
        <v>0.2099999999627471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654097.47</v>
      </c>
      <c r="D46" s="1">
        <f>'PR-RAS'!E50</f>
        <v>717441.54</v>
      </c>
      <c r="E46" s="1">
        <v>0</v>
      </c>
      <c r="F46" s="1">
        <v>0</v>
      </c>
      <c r="G46" s="2">
        <f t="shared" si="0"/>
        <v>94004.124750000003</v>
      </c>
      <c r="H46" s="2">
        <f t="shared" si="1"/>
        <v>0.92999999993480742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654097.47</v>
      </c>
      <c r="D64" s="1">
        <f>'PR-RAS'!E68</f>
        <v>712209.54</v>
      </c>
      <c r="E64" s="1">
        <v>0</v>
      </c>
      <c r="F64" s="1">
        <v>0</v>
      </c>
      <c r="G64" s="2">
        <f t="shared" si="0"/>
        <v>130946.54265</v>
      </c>
      <c r="H64" s="2">
        <f t="shared" si="1"/>
        <v>0.92999999993480742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653364.97</v>
      </c>
      <c r="D65" s="1">
        <f>'PR-RAS'!E69</f>
        <v>711298.78</v>
      </c>
      <c r="E65" s="1">
        <v>0</v>
      </c>
      <c r="F65" s="1">
        <v>0</v>
      </c>
      <c r="G65" s="2">
        <f t="shared" si="0"/>
        <v>132861.60192000002</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732.5</v>
      </c>
      <c r="D66" s="1">
        <f>'PR-RAS'!E70</f>
        <v>910.76</v>
      </c>
      <c r="E66" s="1">
        <v>0</v>
      </c>
      <c r="F66" s="1">
        <v>0</v>
      </c>
      <c r="G66" s="2">
        <f t="shared" si="0"/>
        <v>166.01130000000001</v>
      </c>
      <c r="H66" s="2">
        <f t="shared" si="1"/>
        <v>0.74000000000000909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5232</v>
      </c>
      <c r="E70" s="1">
        <v>0</v>
      </c>
      <c r="F70" s="1">
        <v>0</v>
      </c>
      <c r="G70" s="2">
        <f t="shared" si="0"/>
        <v>722.01600000000008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5232</v>
      </c>
      <c r="E71" s="1">
        <v>0</v>
      </c>
      <c r="F71" s="1">
        <v>0</v>
      </c>
      <c r="G71" s="2">
        <f t="shared" si="0"/>
        <v>732.48</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8.7899999999999991</v>
      </c>
      <c r="D78" s="1">
        <f>'PR-RAS'!E82</f>
        <v>13.29</v>
      </c>
      <c r="E78" s="1">
        <v>0</v>
      </c>
      <c r="F78" s="1">
        <v>0</v>
      </c>
      <c r="G78" s="2">
        <f t="shared" si="0"/>
        <v>2.72349</v>
      </c>
      <c r="H78" s="2">
        <f t="shared" si="1"/>
        <v>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8.7899999999999991</v>
      </c>
      <c r="D79" s="1">
        <f>'PR-RAS'!E83</f>
        <v>13.29</v>
      </c>
      <c r="E79" s="1">
        <v>0</v>
      </c>
      <c r="F79" s="1">
        <v>0</v>
      </c>
      <c r="G79" s="2">
        <f t="shared" si="0"/>
        <v>2.7588599999999999</v>
      </c>
      <c r="H79" s="2">
        <f t="shared" si="1"/>
        <v>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8.7899999999999991</v>
      </c>
      <c r="D81" s="1">
        <f>'PR-RAS'!E85</f>
        <v>13.29</v>
      </c>
      <c r="E81" s="1">
        <v>0</v>
      </c>
      <c r="F81" s="1">
        <v>0</v>
      </c>
      <c r="G81" s="2">
        <f t="shared" si="0"/>
        <v>2.8295999999999997</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5402.45</v>
      </c>
      <c r="D102" s="1">
        <f>'PR-RAS'!E106</f>
        <v>6955.88</v>
      </c>
      <c r="E102" s="1">
        <v>0</v>
      </c>
      <c r="F102" s="1">
        <v>0</v>
      </c>
      <c r="G102" s="2">
        <f t="shared" si="0"/>
        <v>1950.7352100000001</v>
      </c>
      <c r="H102" s="2">
        <f t="shared" si="1"/>
        <v>0.56999999999970896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5402.45</v>
      </c>
      <c r="D108" s="1">
        <f>'PR-RAS'!E112</f>
        <v>6955.88</v>
      </c>
      <c r="E108" s="1">
        <v>0</v>
      </c>
      <c r="F108" s="1">
        <v>0</v>
      </c>
      <c r="G108" s="2">
        <f t="shared" si="0"/>
        <v>2066.6204699999998</v>
      </c>
      <c r="H108" s="2">
        <f t="shared" si="1"/>
        <v>0.56999999999970896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5402.45</v>
      </c>
      <c r="D113" s="1">
        <f>'PR-RAS'!E117</f>
        <v>6955.88</v>
      </c>
      <c r="E113" s="1">
        <v>0</v>
      </c>
      <c r="F113" s="1">
        <v>0</v>
      </c>
      <c r="G113" s="2">
        <f t="shared" si="0"/>
        <v>2163.1915199999999</v>
      </c>
      <c r="H113" s="2">
        <f t="shared" si="1"/>
        <v>0.56999999999970896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4731.5700000000006</v>
      </c>
      <c r="D120" s="1">
        <f>'PR-RAS'!E124</f>
        <v>7894.28</v>
      </c>
      <c r="E120" s="1">
        <v>0</v>
      </c>
      <c r="F120" s="1">
        <v>0</v>
      </c>
      <c r="G120" s="2">
        <f t="shared" si="0"/>
        <v>2441.8954699999999</v>
      </c>
      <c r="H120" s="2">
        <f t="shared" si="1"/>
        <v>0.70999999999912689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4386.4900000000007</v>
      </c>
      <c r="D121" s="1">
        <f>'PR-RAS'!E125</f>
        <v>7047.73</v>
      </c>
      <c r="E121" s="1">
        <v>0</v>
      </c>
      <c r="F121" s="1">
        <v>0</v>
      </c>
      <c r="G121" s="2">
        <f t="shared" si="0"/>
        <v>2217.8339999999998</v>
      </c>
      <c r="H121" s="2">
        <f t="shared" si="1"/>
        <v>0.76000000000112777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78.97</v>
      </c>
      <c r="D122" s="1">
        <f>'PR-RAS'!E126</f>
        <v>113</v>
      </c>
      <c r="E122" s="1">
        <v>0</v>
      </c>
      <c r="F122" s="1">
        <v>0</v>
      </c>
      <c r="G122" s="2">
        <f t="shared" si="0"/>
        <v>36.90137</v>
      </c>
      <c r="H122" s="2">
        <f t="shared" si="1"/>
        <v>3.0000000000001137E-2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4307.5200000000004</v>
      </c>
      <c r="D123" s="1">
        <f>'PR-RAS'!E127</f>
        <v>6934.73</v>
      </c>
      <c r="E123" s="1">
        <v>0</v>
      </c>
      <c r="F123" s="1">
        <v>0</v>
      </c>
      <c r="G123" s="2">
        <f t="shared" si="0"/>
        <v>2217.5915599999998</v>
      </c>
      <c r="H123" s="2">
        <f t="shared" si="1"/>
        <v>0.75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345.08</v>
      </c>
      <c r="D124" s="1">
        <f>'PR-RAS'!E128</f>
        <v>846.55</v>
      </c>
      <c r="E124" s="1">
        <v>0</v>
      </c>
      <c r="F124" s="1">
        <v>0</v>
      </c>
      <c r="G124" s="2">
        <f t="shared" si="0"/>
        <v>250.69613999999999</v>
      </c>
      <c r="H124" s="2">
        <f t="shared" si="1"/>
        <v>0.53000000000002956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345.08</v>
      </c>
      <c r="D125" s="1">
        <f>'PR-RAS'!E129</f>
        <v>250</v>
      </c>
      <c r="E125" s="1">
        <v>0</v>
      </c>
      <c r="F125" s="1">
        <v>0</v>
      </c>
      <c r="G125" s="2">
        <f t="shared" si="0"/>
        <v>104.78992</v>
      </c>
      <c r="H125" s="2">
        <f t="shared" si="1"/>
        <v>7.9999999999984084E-2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596.54999999999995</v>
      </c>
      <c r="E126" s="1">
        <v>0</v>
      </c>
      <c r="F126" s="1">
        <v>0</v>
      </c>
      <c r="G126" s="2">
        <f t="shared" si="0"/>
        <v>149.13749999999999</v>
      </c>
      <c r="H126" s="2">
        <f t="shared" si="1"/>
        <v>0.45000000000004547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85666.53</v>
      </c>
      <c r="D129" s="1">
        <f>'PR-RAS'!E133</f>
        <v>128005.99</v>
      </c>
      <c r="E129" s="1">
        <v>0</v>
      </c>
      <c r="F129" s="1">
        <v>0</v>
      </c>
      <c r="G129" s="2">
        <f t="shared" si="0"/>
        <v>43734.849280000002</v>
      </c>
      <c r="H129" s="2">
        <f t="shared" si="1"/>
        <v>0.47999999999592546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85666.53</v>
      </c>
      <c r="D130" s="1">
        <f>'PR-RAS'!E134</f>
        <v>128005.99</v>
      </c>
      <c r="E130" s="1">
        <v>0</v>
      </c>
      <c r="F130" s="1">
        <v>0</v>
      </c>
      <c r="G130" s="2">
        <f t="shared" si="0"/>
        <v>44076.52779</v>
      </c>
      <c r="H130" s="2">
        <f t="shared" si="1"/>
        <v>0.47999999999592546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84598.11</v>
      </c>
      <c r="D131" s="1">
        <f>'PR-RAS'!E135</f>
        <v>127788.49</v>
      </c>
      <c r="E131" s="1">
        <v>0</v>
      </c>
      <c r="F131" s="1">
        <v>0</v>
      </c>
      <c r="G131" s="2">
        <f t="shared" si="0"/>
        <v>44222.761700000003</v>
      </c>
      <c r="H131" s="2">
        <f t="shared" si="1"/>
        <v>0.60000000000582077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1068.42</v>
      </c>
      <c r="D132" s="1">
        <f>'PR-RAS'!E136</f>
        <v>217.5</v>
      </c>
      <c r="E132" s="1">
        <v>0</v>
      </c>
      <c r="F132" s="1">
        <v>0</v>
      </c>
      <c r="G132" s="2">
        <f t="shared" si="0"/>
        <v>196.94802000000001</v>
      </c>
      <c r="H132" s="2">
        <f t="shared" si="1"/>
        <v>0.92000000000007276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747607.69000000006</v>
      </c>
      <c r="D147" s="1">
        <f>'PR-RAS'!E151</f>
        <v>855736.7699999999</v>
      </c>
      <c r="E147" s="1">
        <v>0</v>
      </c>
      <c r="F147" s="1">
        <v>0</v>
      </c>
      <c r="G147" s="2">
        <f t="shared" si="0"/>
        <v>359025.85957999999</v>
      </c>
      <c r="H147" s="2">
        <f t="shared" si="1"/>
        <v>0.5400000000372529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643936.16</v>
      </c>
      <c r="D148" s="1">
        <f>'PR-RAS'!E152</f>
        <v>708031.26</v>
      </c>
      <c r="E148" s="1">
        <v>0</v>
      </c>
      <c r="F148" s="1">
        <v>0</v>
      </c>
      <c r="G148" s="2">
        <f t="shared" si="0"/>
        <v>302819.80596000003</v>
      </c>
      <c r="H148" s="2">
        <f t="shared" si="1"/>
        <v>0.42000000004190952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528410.12</v>
      </c>
      <c r="D149" s="1">
        <f>'PR-RAS'!E153</f>
        <v>583689.98</v>
      </c>
      <c r="E149" s="1">
        <v>0</v>
      </c>
      <c r="F149" s="1">
        <v>0</v>
      </c>
      <c r="G149" s="2">
        <f t="shared" si="0"/>
        <v>250976.93184</v>
      </c>
      <c r="H149" s="2">
        <f t="shared" si="1"/>
        <v>0.14000000001396984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528125.5</v>
      </c>
      <c r="D150" s="1">
        <f>'PR-RAS'!E154</f>
        <v>583689.98</v>
      </c>
      <c r="E150" s="1">
        <v>0</v>
      </c>
      <c r="F150" s="1">
        <v>0</v>
      </c>
      <c r="G150" s="2">
        <f t="shared" si="0"/>
        <v>252630.31353999997</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284.62</v>
      </c>
      <c r="D153" s="1">
        <f>'PR-RAS'!E157</f>
        <v>0</v>
      </c>
      <c r="E153" s="1">
        <v>0</v>
      </c>
      <c r="F153" s="1">
        <v>0</v>
      </c>
      <c r="G153" s="2">
        <f t="shared" si="0"/>
        <v>43.262239999999998</v>
      </c>
      <c r="H153" s="2">
        <f t="shared" si="1"/>
        <v>0.37999999999999545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28221.279999999999</v>
      </c>
      <c r="D154" s="1">
        <f>'PR-RAS'!E158</f>
        <v>28003.81</v>
      </c>
      <c r="E154" s="1">
        <v>0</v>
      </c>
      <c r="F154" s="1">
        <v>0</v>
      </c>
      <c r="G154" s="2">
        <f t="shared" si="0"/>
        <v>12887.021699999999</v>
      </c>
      <c r="H154" s="2">
        <f t="shared" si="1"/>
        <v>0.46999999999752617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87304.76</v>
      </c>
      <c r="D155" s="1">
        <f>'PR-RAS'!E159</f>
        <v>96337.47</v>
      </c>
      <c r="E155" s="1">
        <v>0</v>
      </c>
      <c r="F155" s="1">
        <v>0</v>
      </c>
      <c r="G155" s="2">
        <f t="shared" si="0"/>
        <v>43116.873800000001</v>
      </c>
      <c r="H155" s="2">
        <f t="shared" si="1"/>
        <v>0.71000000000640284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87020.45</v>
      </c>
      <c r="D157" s="1">
        <f>'PR-RAS'!E161</f>
        <v>96327.21</v>
      </c>
      <c r="E157" s="1">
        <v>0</v>
      </c>
      <c r="F157" s="1">
        <v>0</v>
      </c>
      <c r="G157" s="2">
        <f t="shared" si="0"/>
        <v>43629.279719999999</v>
      </c>
      <c r="H157" s="2">
        <f t="shared" si="1"/>
        <v>0.66000000000349246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284.31</v>
      </c>
      <c r="D158" s="1">
        <f>'PR-RAS'!E162</f>
        <v>10.26</v>
      </c>
      <c r="E158" s="1">
        <v>0</v>
      </c>
      <c r="F158" s="1">
        <v>0</v>
      </c>
      <c r="G158" s="2">
        <f t="shared" si="0"/>
        <v>47.858309999999996</v>
      </c>
      <c r="H158" s="2">
        <f t="shared" si="1"/>
        <v>0.57000000000000206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97090.53</v>
      </c>
      <c r="D159" s="1">
        <f>'PR-RAS'!E163</f>
        <v>146525.27000000002</v>
      </c>
      <c r="E159" s="1">
        <v>0</v>
      </c>
      <c r="F159" s="1">
        <v>0</v>
      </c>
      <c r="G159" s="2">
        <f t="shared" si="0"/>
        <v>61642.28906000001</v>
      </c>
      <c r="H159" s="2">
        <f t="shared" si="1"/>
        <v>0.7400000000197906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17714.95</v>
      </c>
      <c r="D160" s="1">
        <f>'PR-RAS'!E164</f>
        <v>23779.040000000001</v>
      </c>
      <c r="E160" s="1">
        <v>0</v>
      </c>
      <c r="F160" s="1">
        <v>0</v>
      </c>
      <c r="G160" s="2">
        <f t="shared" si="0"/>
        <v>10378.411770000001</v>
      </c>
      <c r="H160" s="2">
        <f t="shared" si="1"/>
        <v>9.0000000000145519E-2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3343.91</v>
      </c>
      <c r="D161" s="1">
        <f>'PR-RAS'!E165</f>
        <v>5193.17</v>
      </c>
      <c r="E161" s="1">
        <v>0</v>
      </c>
      <c r="F161" s="1">
        <v>0</v>
      </c>
      <c r="G161" s="2">
        <f t="shared" si="0"/>
        <v>2196.84</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12461.41</v>
      </c>
      <c r="D162" s="1">
        <f>'PR-RAS'!E166</f>
        <v>12301.94</v>
      </c>
      <c r="E162" s="1">
        <v>0</v>
      </c>
      <c r="F162" s="1">
        <v>0</v>
      </c>
      <c r="G162" s="2">
        <f t="shared" si="0"/>
        <v>5967.5116900000003</v>
      </c>
      <c r="H162" s="2">
        <f t="shared" si="1"/>
        <v>0.46999999999934516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1909.63</v>
      </c>
      <c r="D163" s="1">
        <f>'PR-RAS'!E167</f>
        <v>6283.93</v>
      </c>
      <c r="E163" s="1">
        <v>0</v>
      </c>
      <c r="F163" s="1">
        <v>0</v>
      </c>
      <c r="G163" s="2">
        <f t="shared" si="0"/>
        <v>2345.3533800000005</v>
      </c>
      <c r="H163" s="2">
        <f t="shared" si="1"/>
        <v>0.43999999999959982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30815.269999999997</v>
      </c>
      <c r="D165" s="1">
        <f>'PR-RAS'!E169</f>
        <v>30607.9</v>
      </c>
      <c r="E165" s="1">
        <v>0</v>
      </c>
      <c r="F165" s="1">
        <v>0</v>
      </c>
      <c r="G165" s="2">
        <f t="shared" si="0"/>
        <v>15093.095480000002</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3981.15</v>
      </c>
      <c r="D166" s="1">
        <f>'PR-RAS'!E170</f>
        <v>6715.22</v>
      </c>
      <c r="E166" s="1">
        <v>0</v>
      </c>
      <c r="F166" s="1">
        <v>0</v>
      </c>
      <c r="G166" s="2">
        <f t="shared" si="0"/>
        <v>2872.9123500000001</v>
      </c>
      <c r="H166" s="2">
        <f t="shared" si="1"/>
        <v>0.37000000000034561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1559.05</v>
      </c>
      <c r="D167" s="1">
        <f>'PR-RAS'!E171</f>
        <v>2059.62</v>
      </c>
      <c r="E167" s="1">
        <v>0</v>
      </c>
      <c r="F167" s="1">
        <v>0</v>
      </c>
      <c r="G167" s="2">
        <f t="shared" si="0"/>
        <v>942.59613999999999</v>
      </c>
      <c r="H167" s="2">
        <f t="shared" si="1"/>
        <v>0.43000000000006366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21574.69</v>
      </c>
      <c r="D168" s="1">
        <f>'PR-RAS'!E172</f>
        <v>19605.88</v>
      </c>
      <c r="E168" s="1">
        <v>0</v>
      </c>
      <c r="F168" s="1">
        <v>0</v>
      </c>
      <c r="G168" s="2">
        <f t="shared" si="0"/>
        <v>10151.337149999999</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2949.03</v>
      </c>
      <c r="D169" s="1">
        <f>'PR-RAS'!E173</f>
        <v>1147.28</v>
      </c>
      <c r="E169" s="1">
        <v>0</v>
      </c>
      <c r="F169" s="1">
        <v>0</v>
      </c>
      <c r="G169" s="2">
        <f t="shared" si="0"/>
        <v>880.92312000000004</v>
      </c>
      <c r="H169" s="2">
        <f t="shared" si="1"/>
        <v>0.3100000000001728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631.09</v>
      </c>
      <c r="D170" s="1">
        <f>'PR-RAS'!E174</f>
        <v>929.68</v>
      </c>
      <c r="E170" s="1">
        <v>0</v>
      </c>
      <c r="F170" s="1">
        <v>0</v>
      </c>
      <c r="G170" s="2">
        <f t="shared" si="0"/>
        <v>420.88605000000001</v>
      </c>
      <c r="H170" s="2">
        <f t="shared" si="1"/>
        <v>0.41000000000008185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120.26</v>
      </c>
      <c r="D172" s="1">
        <f>'PR-RAS'!E176</f>
        <v>150.22</v>
      </c>
      <c r="E172" s="1">
        <v>0</v>
      </c>
      <c r="F172" s="1">
        <v>0</v>
      </c>
      <c r="G172" s="2">
        <f t="shared" si="0"/>
        <v>71.939700000000002</v>
      </c>
      <c r="H172" s="2">
        <f t="shared" si="1"/>
        <v>0.48000000000000398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38503.619999999995</v>
      </c>
      <c r="D173" s="1">
        <f>'PR-RAS'!E177</f>
        <v>86984.22</v>
      </c>
      <c r="E173" s="1">
        <v>0</v>
      </c>
      <c r="F173" s="1">
        <v>0</v>
      </c>
      <c r="G173" s="2">
        <f t="shared" si="0"/>
        <v>36545.194319999995</v>
      </c>
      <c r="H173" s="2">
        <f t="shared" si="1"/>
        <v>0.60000000000582077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2783.2</v>
      </c>
      <c r="D174" s="1">
        <f>'PR-RAS'!E178</f>
        <v>2946.34</v>
      </c>
      <c r="E174" s="1">
        <v>0</v>
      </c>
      <c r="F174" s="1">
        <v>0</v>
      </c>
      <c r="G174" s="2">
        <f t="shared" si="0"/>
        <v>1500.92724</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14668.36</v>
      </c>
      <c r="D175" s="1">
        <f>'PR-RAS'!E179</f>
        <v>58461.65</v>
      </c>
      <c r="E175" s="1">
        <v>0</v>
      </c>
      <c r="F175" s="1">
        <v>0</v>
      </c>
      <c r="G175" s="2">
        <f t="shared" si="0"/>
        <v>22896.948839999997</v>
      </c>
      <c r="H175" s="2">
        <f t="shared" si="1"/>
        <v>0.70999999999912689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1121.6400000000001</v>
      </c>
      <c r="D176" s="1">
        <f>'PR-RAS'!E180</f>
        <v>2966.84</v>
      </c>
      <c r="E176" s="1">
        <v>0</v>
      </c>
      <c r="F176" s="1">
        <v>0</v>
      </c>
      <c r="G176" s="2">
        <f t="shared" si="0"/>
        <v>1234.681</v>
      </c>
      <c r="H176" s="2">
        <f t="shared" si="1"/>
        <v>0.51999999999975444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12020.33</v>
      </c>
      <c r="D177" s="1">
        <f>'PR-RAS'!E181</f>
        <v>12355.61</v>
      </c>
      <c r="E177" s="1">
        <v>0</v>
      </c>
      <c r="F177" s="1">
        <v>0</v>
      </c>
      <c r="G177" s="2">
        <f t="shared" si="0"/>
        <v>6464.7528000000002</v>
      </c>
      <c r="H177" s="2">
        <f t="shared" si="1"/>
        <v>0.71999999999934516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331.81</v>
      </c>
      <c r="E178" s="1">
        <v>0</v>
      </c>
      <c r="F178" s="1">
        <v>0</v>
      </c>
      <c r="G178" s="2">
        <f t="shared" si="0"/>
        <v>117.46074</v>
      </c>
      <c r="H178" s="2">
        <f t="shared" si="1"/>
        <v>0.18999999999999773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2342.56</v>
      </c>
      <c r="D179" s="1">
        <f>'PR-RAS'!E183</f>
        <v>2114.9699999999998</v>
      </c>
      <c r="E179" s="1">
        <v>0</v>
      </c>
      <c r="F179" s="1">
        <v>0</v>
      </c>
      <c r="G179" s="2">
        <f t="shared" si="0"/>
        <v>1169.905</v>
      </c>
      <c r="H179" s="2">
        <f t="shared" si="1"/>
        <v>0.47000000000025466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1046.52</v>
      </c>
      <c r="D180" s="1">
        <f>'PR-RAS'!E184</f>
        <v>1012.5</v>
      </c>
      <c r="E180" s="1">
        <v>0</v>
      </c>
      <c r="F180" s="1">
        <v>0</v>
      </c>
      <c r="G180" s="2">
        <f t="shared" si="0"/>
        <v>549.80207999999993</v>
      </c>
      <c r="H180" s="2">
        <f t="shared" si="1"/>
        <v>0.98000000000001819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2403.19</v>
      </c>
      <c r="D181" s="1">
        <f>'PR-RAS'!E185</f>
        <v>3875.49</v>
      </c>
      <c r="E181" s="1">
        <v>0</v>
      </c>
      <c r="F181" s="1">
        <v>0</v>
      </c>
      <c r="G181" s="2">
        <f t="shared" si="0"/>
        <v>1827.7505999999998</v>
      </c>
      <c r="H181" s="2">
        <f t="shared" si="1"/>
        <v>0.67999999999983629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2117.8200000000002</v>
      </c>
      <c r="D182" s="1">
        <f>'PR-RAS'!E186</f>
        <v>2919.01</v>
      </c>
      <c r="E182" s="1">
        <v>0</v>
      </c>
      <c r="F182" s="1">
        <v>0</v>
      </c>
      <c r="G182" s="2">
        <f t="shared" si="0"/>
        <v>1440.00704</v>
      </c>
      <c r="H182" s="2">
        <f t="shared" si="1"/>
        <v>0.19000000000005457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18.850000000000001</v>
      </c>
      <c r="D183" s="1">
        <f>'PR-RAS'!E187</f>
        <v>0</v>
      </c>
      <c r="E183" s="1">
        <v>0</v>
      </c>
      <c r="F183" s="1">
        <v>0</v>
      </c>
      <c r="G183" s="2">
        <f t="shared" si="0"/>
        <v>3.4307000000000003</v>
      </c>
      <c r="H183" s="2">
        <f t="shared" si="1"/>
        <v>0.14999999999999858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10037.84</v>
      </c>
      <c r="D184" s="1">
        <f>'PR-RAS'!E188</f>
        <v>5154.1100000000006</v>
      </c>
      <c r="E184" s="1">
        <v>0</v>
      </c>
      <c r="F184" s="1">
        <v>0</v>
      </c>
      <c r="G184" s="2">
        <f t="shared" si="0"/>
        <v>3723.3289800000002</v>
      </c>
      <c r="H184" s="2">
        <f t="shared" si="1"/>
        <v>0.27000000000043656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73.599999999999994</v>
      </c>
      <c r="E185" s="1">
        <v>0</v>
      </c>
      <c r="F185" s="1">
        <v>0</v>
      </c>
      <c r="G185" s="2">
        <f t="shared" si="0"/>
        <v>27.084799999999998</v>
      </c>
      <c r="H185" s="2">
        <f t="shared" si="1"/>
        <v>0.40000000000000568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107.37</v>
      </c>
      <c r="E186" s="1">
        <v>0</v>
      </c>
      <c r="F186" s="1">
        <v>0</v>
      </c>
      <c r="G186" s="2">
        <f t="shared" si="0"/>
        <v>39.726900000000001</v>
      </c>
      <c r="H186" s="2">
        <f t="shared" si="1"/>
        <v>0.37000000000000455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560.01</v>
      </c>
      <c r="D187" s="1">
        <f>'PR-RAS'!E191</f>
        <v>2098.92</v>
      </c>
      <c r="E187" s="1">
        <v>0</v>
      </c>
      <c r="F187" s="1">
        <v>0</v>
      </c>
      <c r="G187" s="2">
        <f t="shared" si="0"/>
        <v>884.96010000000001</v>
      </c>
      <c r="H187" s="2">
        <f t="shared" si="1"/>
        <v>8.9999999999918145E-2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46.45</v>
      </c>
      <c r="D188" s="1">
        <f>'PR-RAS'!E192</f>
        <v>48.27</v>
      </c>
      <c r="E188" s="1">
        <v>0</v>
      </c>
      <c r="F188" s="1">
        <v>0</v>
      </c>
      <c r="G188" s="2">
        <f t="shared" si="0"/>
        <v>26.739130000000003</v>
      </c>
      <c r="H188" s="2">
        <f t="shared" si="1"/>
        <v>0.72000000000000597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2214.15</v>
      </c>
      <c r="D189" s="1">
        <f>'PR-RAS'!E193</f>
        <v>1868.69</v>
      </c>
      <c r="E189" s="1">
        <v>0</v>
      </c>
      <c r="F189" s="1">
        <v>0</v>
      </c>
      <c r="G189" s="2">
        <f t="shared" si="0"/>
        <v>1118.8876400000001</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6806.19</v>
      </c>
      <c r="D190" s="1">
        <f>'PR-RAS'!E194</f>
        <v>414.76</v>
      </c>
      <c r="E190" s="1">
        <v>0</v>
      </c>
      <c r="F190" s="1">
        <v>0</v>
      </c>
      <c r="G190" s="2">
        <f t="shared" si="0"/>
        <v>1443.1491899999999</v>
      </c>
      <c r="H190" s="2">
        <f t="shared" si="1"/>
        <v>0.42999999999960892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411.04</v>
      </c>
      <c r="D191" s="1">
        <f>'PR-RAS'!E195</f>
        <v>542.5</v>
      </c>
      <c r="E191" s="1">
        <v>0</v>
      </c>
      <c r="F191" s="1">
        <v>0</v>
      </c>
      <c r="G191" s="2">
        <f t="shared" si="0"/>
        <v>284.24759999999998</v>
      </c>
      <c r="H191" s="2">
        <f t="shared" si="1"/>
        <v>0.54000000000002046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6581</v>
      </c>
      <c r="D192" s="1">
        <f>'PR-RAS'!E196</f>
        <v>488.2</v>
      </c>
      <c r="E192" s="1">
        <v>0</v>
      </c>
      <c r="F192" s="1">
        <v>0</v>
      </c>
      <c r="G192" s="2">
        <f t="shared" si="0"/>
        <v>1443.4633999999999</v>
      </c>
      <c r="H192" s="2">
        <f t="shared" si="1"/>
        <v>0.19999999999998863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6581</v>
      </c>
      <c r="D206" s="1">
        <f>'PR-RAS'!E210</f>
        <v>488.2</v>
      </c>
      <c r="E206" s="1">
        <v>0</v>
      </c>
      <c r="F206" s="1">
        <v>0</v>
      </c>
      <c r="G206" s="2">
        <f t="shared" si="0"/>
        <v>1549.2669999999998</v>
      </c>
      <c r="H206" s="2">
        <f t="shared" si="1"/>
        <v>0.19999999999998863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288.8</v>
      </c>
      <c r="D207" s="1">
        <f>'PR-RAS'!E211</f>
        <v>227.37</v>
      </c>
      <c r="E207" s="1">
        <v>0</v>
      </c>
      <c r="F207" s="1">
        <v>0</v>
      </c>
      <c r="G207" s="2">
        <f t="shared" si="0"/>
        <v>153.16923999999997</v>
      </c>
      <c r="H207" s="2">
        <f t="shared" si="1"/>
        <v>0.56999999999999318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6292.2</v>
      </c>
      <c r="D209" s="1">
        <f>'PR-RAS'!E213</f>
        <v>260.83</v>
      </c>
      <c r="E209" s="1">
        <v>0</v>
      </c>
      <c r="F209" s="1">
        <v>0</v>
      </c>
      <c r="G209" s="2">
        <f t="shared" si="0"/>
        <v>1417.28288</v>
      </c>
      <c r="H209" s="2">
        <f t="shared" si="1"/>
        <v>0.36999999999983402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12.6</v>
      </c>
      <c r="E248" s="1">
        <v>0</v>
      </c>
      <c r="F248" s="1">
        <v>0</v>
      </c>
      <c r="G248" s="2">
        <f t="shared" si="0"/>
        <v>6.2244000000000002</v>
      </c>
      <c r="H248" s="2">
        <f t="shared" si="1"/>
        <v>0.40000000000000036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12.6</v>
      </c>
      <c r="E255" s="1">
        <v>0</v>
      </c>
      <c r="F255" s="1">
        <v>0</v>
      </c>
      <c r="G255" s="2">
        <f t="shared" si="0"/>
        <v>6.4008000000000003</v>
      </c>
      <c r="H255" s="2">
        <f t="shared" si="1"/>
        <v>0.40000000000000036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12.6</v>
      </c>
      <c r="E257" s="1">
        <v>0</v>
      </c>
      <c r="F257" s="1">
        <v>0</v>
      </c>
      <c r="G257" s="2">
        <f t="shared" si="0"/>
        <v>6.4512</v>
      </c>
      <c r="H257" s="2">
        <f t="shared" si="1"/>
        <v>0.40000000000000036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679.44</v>
      </c>
      <c r="E259" s="1">
        <v>0</v>
      </c>
      <c r="F259" s="1">
        <v>0</v>
      </c>
      <c r="G259" s="2">
        <f t="shared" si="0"/>
        <v>350.59104000000002</v>
      </c>
      <c r="H259" s="2">
        <f t="shared" si="1"/>
        <v>0.44000000000005457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679.44</v>
      </c>
      <c r="E260" s="1">
        <v>0</v>
      </c>
      <c r="F260" s="1">
        <v>0</v>
      </c>
      <c r="G260" s="2">
        <f t="shared" si="0"/>
        <v>351.94992000000002</v>
      </c>
      <c r="H260" s="2">
        <f t="shared" si="1"/>
        <v>0.44000000000005457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679.44</v>
      </c>
      <c r="E262" s="1">
        <v>0</v>
      </c>
      <c r="F262" s="1">
        <v>0</v>
      </c>
      <c r="G262" s="2">
        <f t="shared" si="0"/>
        <v>354.66768000000002</v>
      </c>
      <c r="H262" s="2">
        <f t="shared" si="1"/>
        <v>0.44000000000005457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747607.69000000006</v>
      </c>
      <c r="D285" s="1">
        <f>'PR-RAS'!E289</f>
        <v>855736.7699999999</v>
      </c>
      <c r="E285" s="1">
        <v>0</v>
      </c>
      <c r="F285" s="1">
        <v>0</v>
      </c>
      <c r="G285" s="2">
        <f t="shared" si="8"/>
        <v>698379.06931999989</v>
      </c>
      <c r="H285" s="2">
        <f t="shared" si="9"/>
        <v>0.5400000000372529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2299.1199999998789</v>
      </c>
      <c r="D286" s="1">
        <f>'PR-RAS'!E290</f>
        <v>4574.2100000001956</v>
      </c>
      <c r="E286" s="1">
        <v>0</v>
      </c>
      <c r="F286" s="1">
        <v>0</v>
      </c>
      <c r="G286" s="2">
        <f t="shared" si="8"/>
        <v>3262.5489000000766</v>
      </c>
      <c r="H286" s="2">
        <f t="shared" si="9"/>
        <v>0.33000000007450581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10213.76</v>
      </c>
      <c r="D288" s="1">
        <f>'PR-RAS'!E292</f>
        <v>9323.0300000000007</v>
      </c>
      <c r="E288" s="1">
        <v>0</v>
      </c>
      <c r="F288" s="1">
        <v>0</v>
      </c>
      <c r="G288" s="2">
        <f t="shared" si="8"/>
        <v>8282.7683399999987</v>
      </c>
      <c r="H288" s="2">
        <f t="shared" si="9"/>
        <v>0.27000000000043656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157.94</v>
      </c>
      <c r="D290" s="1">
        <f>'PR-RAS'!E294</f>
        <v>959.85</v>
      </c>
      <c r="E290" s="1">
        <v>0</v>
      </c>
      <c r="F290" s="1">
        <v>0</v>
      </c>
      <c r="G290" s="2">
        <f t="shared" si="8"/>
        <v>600.43795999999998</v>
      </c>
      <c r="H290" s="2">
        <f t="shared" si="9"/>
        <v>0.20999999999997954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157.94</v>
      </c>
      <c r="D291" s="1">
        <f>'PR-RAS'!E295</f>
        <v>959.85</v>
      </c>
      <c r="E291" s="1">
        <v>0</v>
      </c>
      <c r="F291" s="1">
        <v>0</v>
      </c>
      <c r="G291" s="2">
        <f t="shared" si="8"/>
        <v>602.51559999999995</v>
      </c>
      <c r="H291" s="2">
        <f t="shared" si="9"/>
        <v>0.20999999999997954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103.53</v>
      </c>
      <c r="D293" s="1">
        <f>'PR-RAS'!E298</f>
        <v>103.56</v>
      </c>
      <c r="E293" s="1">
        <v>0</v>
      </c>
      <c r="F293" s="1">
        <v>0</v>
      </c>
      <c r="G293" s="2">
        <f t="shared" si="8"/>
        <v>90.709799999999987</v>
      </c>
      <c r="H293" s="2">
        <f t="shared" si="9"/>
        <v>0.90999999999999659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103.53</v>
      </c>
      <c r="D306" s="1">
        <f>'PR-RAS'!E311</f>
        <v>103.56</v>
      </c>
      <c r="E306" s="1">
        <v>0</v>
      </c>
      <c r="F306" s="1">
        <v>0</v>
      </c>
      <c r="G306" s="2">
        <f t="shared" si="8"/>
        <v>94.748249999999985</v>
      </c>
      <c r="H306" s="2">
        <f t="shared" si="9"/>
        <v>0.90999999999999659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103.53</v>
      </c>
      <c r="D307" s="1">
        <f>'PR-RAS'!E312</f>
        <v>103.56</v>
      </c>
      <c r="E307" s="1">
        <v>0</v>
      </c>
      <c r="F307" s="1">
        <v>0</v>
      </c>
      <c r="G307" s="2">
        <f t="shared" si="8"/>
        <v>95.058899999999994</v>
      </c>
      <c r="H307" s="2">
        <f t="shared" si="9"/>
        <v>0.90999999999999659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103.53</v>
      </c>
      <c r="D308" s="1">
        <f>'PR-RAS'!E313</f>
        <v>103.56</v>
      </c>
      <c r="E308" s="1">
        <v>0</v>
      </c>
      <c r="F308" s="1">
        <v>0</v>
      </c>
      <c r="G308" s="2">
        <f t="shared" si="8"/>
        <v>95.36954999999999</v>
      </c>
      <c r="H308" s="2">
        <f t="shared" si="9"/>
        <v>0.90999999999999659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3293.38</v>
      </c>
      <c r="D345" s="1">
        <f>'PR-RAS'!E350</f>
        <v>5555.84</v>
      </c>
      <c r="E345" s="1">
        <v>0</v>
      </c>
      <c r="F345" s="1">
        <v>0</v>
      </c>
      <c r="G345" s="2">
        <f t="shared" si="8"/>
        <v>4955.3406400000003</v>
      </c>
      <c r="H345" s="2">
        <f t="shared" si="9"/>
        <v>0.53999999999996362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3293.38</v>
      </c>
      <c r="D358" s="1">
        <f>'PR-RAS'!E363</f>
        <v>5555.84</v>
      </c>
      <c r="E358" s="1">
        <v>0</v>
      </c>
      <c r="F358" s="1">
        <v>0</v>
      </c>
      <c r="G358" s="2">
        <f t="shared" si="8"/>
        <v>5142.6064200000001</v>
      </c>
      <c r="H358" s="2">
        <f t="shared" si="9"/>
        <v>0.53999999999996362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2560.88</v>
      </c>
      <c r="D364" s="1">
        <f>'PR-RAS'!E369</f>
        <v>4465.95</v>
      </c>
      <c r="E364" s="1">
        <v>0</v>
      </c>
      <c r="F364" s="1">
        <v>0</v>
      </c>
      <c r="G364" s="2">
        <f t="shared" si="8"/>
        <v>4171.8791399999991</v>
      </c>
      <c r="H364" s="2">
        <f t="shared" si="9"/>
        <v>0.17000000000007276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2560.88</v>
      </c>
      <c r="D365" s="1">
        <f>'PR-RAS'!E370</f>
        <v>4285.1099999999997</v>
      </c>
      <c r="E365" s="1">
        <v>0</v>
      </c>
      <c r="F365" s="1">
        <v>0</v>
      </c>
      <c r="G365" s="2">
        <f t="shared" si="8"/>
        <v>4051.7203999999992</v>
      </c>
      <c r="H365" s="2">
        <f t="shared" si="9"/>
        <v>0.22999999999956344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180.84</v>
      </c>
      <c r="E371" s="1">
        <v>0</v>
      </c>
      <c r="F371" s="1">
        <v>0</v>
      </c>
      <c r="G371" s="2">
        <f t="shared" si="8"/>
        <v>133.82159999999999</v>
      </c>
      <c r="H371" s="2">
        <f t="shared" si="9"/>
        <v>0.15999999999999659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732.5</v>
      </c>
      <c r="D378" s="1">
        <f>'PR-RAS'!E383</f>
        <v>1089.8900000000001</v>
      </c>
      <c r="E378" s="1">
        <v>0</v>
      </c>
      <c r="F378" s="1">
        <v>0</v>
      </c>
      <c r="G378" s="2">
        <f t="shared" si="8"/>
        <v>1097.92956</v>
      </c>
      <c r="H378" s="2">
        <f t="shared" si="9"/>
        <v>0.60999999999989996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732.5</v>
      </c>
      <c r="D379" s="1">
        <f>'PR-RAS'!E384</f>
        <v>1089.8900000000001</v>
      </c>
      <c r="E379" s="1">
        <v>0</v>
      </c>
      <c r="F379" s="1">
        <v>0</v>
      </c>
      <c r="G379" s="2">
        <f t="shared" si="8"/>
        <v>1100.84184</v>
      </c>
      <c r="H379" s="2">
        <f t="shared" si="9"/>
        <v>0.60999999999989996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3189.85</v>
      </c>
      <c r="D403" s="1">
        <f>'PR-RAS'!E408</f>
        <v>5452.28</v>
      </c>
      <c r="E403" s="1">
        <v>0</v>
      </c>
      <c r="F403" s="1">
        <v>0</v>
      </c>
      <c r="G403" s="2">
        <f t="shared" si="8"/>
        <v>5665.9528200000004</v>
      </c>
      <c r="H403" s="2">
        <f t="shared" si="9"/>
        <v>0.42999999999983629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750010.34</v>
      </c>
      <c r="D407" s="1">
        <f>'PR-RAS'!E412</f>
        <v>860414.54000000015</v>
      </c>
      <c r="E407" s="1">
        <v>0</v>
      </c>
      <c r="F407" s="1">
        <v>0</v>
      </c>
      <c r="G407" s="2">
        <f t="shared" si="8"/>
        <v>1003160.8045200002</v>
      </c>
      <c r="H407" s="2">
        <f t="shared" si="9"/>
        <v>0.79999999981373549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750901.07000000007</v>
      </c>
      <c r="D408" s="1">
        <f>'PR-RAS'!E413</f>
        <v>861292.60999999987</v>
      </c>
      <c r="E408" s="1">
        <v>0</v>
      </c>
      <c r="F408" s="1">
        <v>0</v>
      </c>
      <c r="G408" s="2">
        <f t="shared" si="8"/>
        <v>1006708.9200299999</v>
      </c>
      <c r="H408" s="2">
        <f t="shared" si="9"/>
        <v>0.46000000019557774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890.73000000009779</v>
      </c>
      <c r="D410" s="1">
        <f>'PR-RAS'!E415</f>
        <v>878.06999999971595</v>
      </c>
      <c r="E410" s="1">
        <v>0</v>
      </c>
      <c r="F410" s="1">
        <v>0</v>
      </c>
      <c r="G410" s="2">
        <f t="shared" si="8"/>
        <v>1082.5698299998076</v>
      </c>
      <c r="H410" s="2">
        <f t="shared" si="9"/>
        <v>0.33999999961815774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10213.76</v>
      </c>
      <c r="D411" s="1">
        <f>'PR-RAS'!E416</f>
        <v>9323.0300000000007</v>
      </c>
      <c r="E411" s="1">
        <v>0</v>
      </c>
      <c r="F411" s="1">
        <v>0</v>
      </c>
      <c r="G411" s="2">
        <f t="shared" si="8"/>
        <v>11832.526199999998</v>
      </c>
      <c r="H411" s="2">
        <f t="shared" si="9"/>
        <v>0.27000000000043656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157.94</v>
      </c>
      <c r="D413" s="1">
        <f>'PR-RAS'!E418</f>
        <v>959.85</v>
      </c>
      <c r="E413" s="1">
        <v>0</v>
      </c>
      <c r="F413" s="1">
        <v>0</v>
      </c>
      <c r="G413" s="2">
        <f t="shared" si="8"/>
        <v>855.98767999999995</v>
      </c>
      <c r="H413" s="2">
        <f t="shared" si="9"/>
        <v>0.20999999999997954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750010.34</v>
      </c>
      <c r="D633" s="1">
        <f>'PR-RAS'!E639</f>
        <v>860414.54000000015</v>
      </c>
      <c r="E633" s="1">
        <v>0</v>
      </c>
      <c r="F633" s="1">
        <v>0</v>
      </c>
      <c r="G633" s="2">
        <f t="shared" si="10"/>
        <v>1561570.5134400004</v>
      </c>
      <c r="H633" s="2">
        <f t="shared" si="11"/>
        <v>0.79999999981373549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750901.07000000007</v>
      </c>
      <c r="D634" s="1">
        <f>'PR-RAS'!E640</f>
        <v>861292.60999999987</v>
      </c>
      <c r="E634" s="1">
        <v>0</v>
      </c>
      <c r="F634" s="1">
        <v>0</v>
      </c>
      <c r="G634" s="2">
        <f t="shared" si="10"/>
        <v>1565716.8215700001</v>
      </c>
      <c r="H634" s="2">
        <f t="shared" si="11"/>
        <v>0.46000000019557774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890.73000000009779</v>
      </c>
      <c r="D636" s="1">
        <f>'PR-RAS'!E642</f>
        <v>878.06999999971595</v>
      </c>
      <c r="E636" s="1">
        <v>0</v>
      </c>
      <c r="F636" s="1">
        <v>0</v>
      </c>
      <c r="G636" s="2">
        <f t="shared" si="10"/>
        <v>1680.7624499997014</v>
      </c>
      <c r="H636" s="2">
        <f t="shared" si="11"/>
        <v>0.33999999961815774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10213.76</v>
      </c>
      <c r="D637" s="1">
        <f>'PR-RAS'!E643</f>
        <v>9323.0300000000007</v>
      </c>
      <c r="E637" s="1">
        <v>0</v>
      </c>
      <c r="F637" s="1">
        <v>0</v>
      </c>
      <c r="G637" s="2">
        <f t="shared" si="10"/>
        <v>18354.845519999999</v>
      </c>
      <c r="H637" s="2">
        <f t="shared" si="11"/>
        <v>0.27000000000043656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9323.0299999999024</v>
      </c>
      <c r="D639" s="1">
        <f>'PR-RAS'!E645</f>
        <v>8444.9600000002847</v>
      </c>
      <c r="E639" s="1">
        <v>0</v>
      </c>
      <c r="F639" s="1">
        <v>0</v>
      </c>
      <c r="G639" s="2">
        <f t="shared" si="10"/>
        <v>16723.8621000003</v>
      </c>
      <c r="H639" s="2">
        <f t="shared" si="11"/>
        <v>6.9999999617721187E-2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55151.29</v>
      </c>
      <c r="D641" s="1">
        <f>'PR-RAS'!E647</f>
        <v>64055.85</v>
      </c>
      <c r="E641" s="1">
        <v>0</v>
      </c>
      <c r="F641" s="1">
        <v>0</v>
      </c>
      <c r="G641" s="2">
        <f t="shared" si="10"/>
        <v>117288.31359999999</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12846.36</v>
      </c>
      <c r="D642" s="1">
        <f>'PR-RAS'!E649</f>
        <v>11625.92</v>
      </c>
      <c r="E642" s="1">
        <v>0</v>
      </c>
      <c r="F642" s="1">
        <v>0</v>
      </c>
      <c r="G642" s="2">
        <f t="shared" si="10"/>
        <v>23138.946199999998</v>
      </c>
      <c r="H642" s="2">
        <f t="shared" si="11"/>
        <v>0.44000000000050932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69628.59</v>
      </c>
      <c r="D643" s="1">
        <f>'PR-RAS'!E650</f>
        <v>48178.03</v>
      </c>
      <c r="E643" s="1">
        <v>0</v>
      </c>
      <c r="F643" s="1">
        <v>0</v>
      </c>
      <c r="G643" s="2">
        <f t="shared" si="10"/>
        <v>106562.1453</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70849.03</v>
      </c>
      <c r="D644" s="1">
        <f>'PR-RAS'!E651</f>
        <v>48455.97</v>
      </c>
      <c r="E644" s="1">
        <v>0</v>
      </c>
      <c r="F644" s="1">
        <v>0</v>
      </c>
      <c r="G644" s="2">
        <f t="shared" si="10"/>
        <v>107870.30371000001</v>
      </c>
      <c r="H644" s="2">
        <f t="shared" si="11"/>
        <v>5.9999999997671694E-2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11625.919999999998</v>
      </c>
      <c r="D645" s="1">
        <f>'PR-RAS'!E652</f>
        <v>11347.979999999996</v>
      </c>
      <c r="E645" s="1">
        <v>0</v>
      </c>
      <c r="F645" s="1">
        <v>0</v>
      </c>
      <c r="G645" s="2">
        <f t="shared" si="10"/>
        <v>22103.290719999994</v>
      </c>
      <c r="H645" s="2">
        <f t="shared" si="11"/>
        <v>0.10000000000582077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37</v>
      </c>
      <c r="E647" s="1">
        <v>0</v>
      </c>
      <c r="F647" s="1">
        <v>0</v>
      </c>
      <c r="G647" s="2">
        <f t="shared" si="10"/>
        <v>72.352000000000004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30</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653364.97</v>
      </c>
      <c r="D668" s="1">
        <f>'PR-RAS'!E675</f>
        <v>711298.78</v>
      </c>
      <c r="E668" s="1">
        <v>0</v>
      </c>
      <c r="F668" s="1">
        <v>0</v>
      </c>
      <c r="G668" s="2">
        <f t="shared" si="10"/>
        <v>1384667.0075100001</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732.5</v>
      </c>
      <c r="D670" s="1">
        <f>'PR-RAS'!E677</f>
        <v>910.76</v>
      </c>
      <c r="E670" s="1">
        <v>0</v>
      </c>
      <c r="F670" s="1">
        <v>0</v>
      </c>
      <c r="G670" s="2">
        <f t="shared" si="10"/>
        <v>1708.6393800000001</v>
      </c>
      <c r="H670" s="2">
        <f t="shared" si="11"/>
        <v>0.74000000000000909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5232</v>
      </c>
      <c r="E687" s="1">
        <v>0</v>
      </c>
      <c r="F687" s="1">
        <v>0</v>
      </c>
      <c r="G687" s="2">
        <f t="shared" si="10"/>
        <v>7178.304000000001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4876.2700000000004</v>
      </c>
      <c r="D705" s="1">
        <f>'PR-RAS'!E712</f>
        <v>5985.88</v>
      </c>
      <c r="E705" s="1">
        <v>0</v>
      </c>
      <c r="F705" s="1">
        <v>0</v>
      </c>
      <c r="G705" s="2">
        <f t="shared" si="10"/>
        <v>11861.013119999998</v>
      </c>
      <c r="H705" s="2">
        <f t="shared" si="11"/>
        <v>0.39000000000032742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7048.43</v>
      </c>
      <c r="D709" s="1">
        <f>'PR-RAS'!E716</f>
        <v>0</v>
      </c>
      <c r="E709" s="1">
        <v>0</v>
      </c>
      <c r="F709" s="1">
        <v>0</v>
      </c>
      <c r="G709" s="2">
        <f t="shared" si="10"/>
        <v>4990.2884400000003</v>
      </c>
      <c r="H709" s="2">
        <f t="shared" si="11"/>
        <v>0.43000000000029104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491.45</v>
      </c>
      <c r="D710" s="1">
        <f>'PR-RAS'!E717</f>
        <v>1927.56</v>
      </c>
      <c r="E710" s="1">
        <v>0</v>
      </c>
      <c r="F710" s="1">
        <v>0</v>
      </c>
      <c r="G710" s="2">
        <f t="shared" si="10"/>
        <v>3081.7181299999997</v>
      </c>
      <c r="H710" s="2">
        <f t="shared" si="11"/>
        <v>0.8900000000000432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12461.41</v>
      </c>
      <c r="D711" s="1">
        <f>'PR-RAS'!E718</f>
        <v>12301.94</v>
      </c>
      <c r="E711" s="1">
        <v>0</v>
      </c>
      <c r="F711" s="1">
        <v>0</v>
      </c>
      <c r="G711" s="2">
        <f t="shared" si="10"/>
        <v>26316.355899999999</v>
      </c>
      <c r="H711" s="2">
        <f t="shared" si="11"/>
        <v>0.46999999999934516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2070.48</v>
      </c>
      <c r="D713" s="1">
        <f>'PR-RAS'!E720</f>
        <v>2114.9699999999998</v>
      </c>
      <c r="E713" s="1">
        <v>0</v>
      </c>
      <c r="F713" s="1">
        <v>0</v>
      </c>
      <c r="G713" s="2">
        <f t="shared" si="10"/>
        <v>4485.8990400000002</v>
      </c>
      <c r="H713" s="2">
        <f t="shared" si="11"/>
        <v>0.51000000000021828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450</v>
      </c>
      <c r="E716" s="1">
        <v>0</v>
      </c>
      <c r="F716" s="1">
        <v>0</v>
      </c>
      <c r="G716" s="2">
        <f t="shared" si="10"/>
        <v>643.5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107.37</v>
      </c>
      <c r="E719" s="1">
        <v>0</v>
      </c>
      <c r="F719" s="1">
        <v>0</v>
      </c>
      <c r="G719" s="2">
        <f t="shared" si="10"/>
        <v>154.18332000000001</v>
      </c>
      <c r="H719" s="2">
        <f t="shared" si="11"/>
        <v>0.37000000000000455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12.6</v>
      </c>
      <c r="E821" s="1">
        <v>0</v>
      </c>
      <c r="F821" s="1">
        <v>0</v>
      </c>
      <c r="G821" s="2">
        <f t="shared" si="18"/>
        <v>20.663999999999998</v>
      </c>
      <c r="H821" s="2">
        <f t="shared" si="19"/>
        <v>0.40000000000000036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405439.99000000011</v>
      </c>
      <c r="D984" s="6">
        <f>BILANCA!E6</f>
        <v>394563.87</v>
      </c>
      <c r="E984" s="6">
        <v>0</v>
      </c>
      <c r="F984" s="6">
        <v>0</v>
      </c>
      <c r="G984" s="7">
        <f t="shared" ref="G984:G1241" si="22">B984/1000*C984+B984/500*D984</f>
        <v>1194.5677300000002</v>
      </c>
      <c r="H984" s="7">
        <f t="shared" si="19"/>
        <v>0.13999999989755452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335462.45000000007</v>
      </c>
      <c r="D985" s="1">
        <f>BILANCA!E7</f>
        <v>315047.33</v>
      </c>
      <c r="E985" s="1">
        <v>0</v>
      </c>
      <c r="F985" s="1">
        <v>0</v>
      </c>
      <c r="G985" s="2">
        <f t="shared" si="22"/>
        <v>1931.1142200000004</v>
      </c>
      <c r="H985" s="2">
        <f t="shared" si="19"/>
        <v>0.78000000008614734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335462.45000000007</v>
      </c>
      <c r="D990" s="1">
        <f>BILANCA!E12</f>
        <v>315047.33</v>
      </c>
      <c r="E990" s="1">
        <v>0</v>
      </c>
      <c r="F990" s="1">
        <v>0</v>
      </c>
      <c r="G990" s="2">
        <f t="shared" si="22"/>
        <v>6758.89977</v>
      </c>
      <c r="H990" s="2">
        <f t="shared" si="19"/>
        <v>0.78000000008614734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242612.91000000003</v>
      </c>
      <c r="D991" s="1">
        <f>BILANCA!E13</f>
        <v>231863.28000000003</v>
      </c>
      <c r="E991" s="1">
        <v>0</v>
      </c>
      <c r="F991" s="1">
        <v>0</v>
      </c>
      <c r="G991" s="2">
        <f t="shared" si="22"/>
        <v>5650.715760000001</v>
      </c>
      <c r="H991" s="2">
        <f t="shared" si="19"/>
        <v>0.36999999999534339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859970.42</v>
      </c>
      <c r="D993" s="1">
        <f>BILANCA!E15</f>
        <v>859970.42</v>
      </c>
      <c r="E993" s="1">
        <v>0</v>
      </c>
      <c r="F993" s="1">
        <v>0</v>
      </c>
      <c r="G993" s="2">
        <f t="shared" si="22"/>
        <v>25799.1126</v>
      </c>
      <c r="H993" s="2">
        <f t="shared" si="19"/>
        <v>0.84000000008381903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617357.51</v>
      </c>
      <c r="D996" s="1">
        <f>BILANCA!E18</f>
        <v>628107.14</v>
      </c>
      <c r="E996" s="1">
        <v>0</v>
      </c>
      <c r="F996" s="1">
        <v>0</v>
      </c>
      <c r="G996" s="2">
        <f t="shared" si="22"/>
        <v>24356.433270000001</v>
      </c>
      <c r="H996" s="2">
        <f t="shared" si="19"/>
        <v>0.63000000000465661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23011.530000000028</v>
      </c>
      <c r="D997" s="1">
        <f>BILANCA!E19</f>
        <v>26880.350000000006</v>
      </c>
      <c r="E997" s="1">
        <v>0</v>
      </c>
      <c r="F997" s="1">
        <v>0</v>
      </c>
      <c r="G997" s="2">
        <f t="shared" si="22"/>
        <v>1074.8112200000005</v>
      </c>
      <c r="H997" s="2">
        <f t="shared" si="19"/>
        <v>0.81999999997788109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148943.35</v>
      </c>
      <c r="D998" s="1">
        <f>BILANCA!E20</f>
        <v>148956.01</v>
      </c>
      <c r="E998" s="1">
        <v>0</v>
      </c>
      <c r="F998" s="1">
        <v>0</v>
      </c>
      <c r="G998" s="2">
        <f t="shared" si="22"/>
        <v>6702.8305500000006</v>
      </c>
      <c r="H998" s="2">
        <f t="shared" si="19"/>
        <v>0.36000000001513399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7651.29</v>
      </c>
      <c r="D999" s="1">
        <f>BILANCA!E21</f>
        <v>7651.29</v>
      </c>
      <c r="E999" s="1">
        <v>0</v>
      </c>
      <c r="F999" s="1">
        <v>0</v>
      </c>
      <c r="G999" s="2">
        <f t="shared" si="22"/>
        <v>367.26192000000003</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18006.650000000001</v>
      </c>
      <c r="D1000" s="1">
        <f>BILANCA!E22</f>
        <v>18006.650000000001</v>
      </c>
      <c r="E1000" s="1">
        <v>0</v>
      </c>
      <c r="F1000" s="1">
        <v>0</v>
      </c>
      <c r="G1000" s="2">
        <f t="shared" si="22"/>
        <v>918.33915000000013</v>
      </c>
      <c r="H1000" s="2">
        <f t="shared" si="19"/>
        <v>0.69999999999708962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256.32</v>
      </c>
      <c r="D1001" s="1">
        <f>BILANCA!E23</f>
        <v>256.32</v>
      </c>
      <c r="E1001" s="1">
        <v>0</v>
      </c>
      <c r="F1001" s="1">
        <v>0</v>
      </c>
      <c r="G1001" s="2">
        <f t="shared" si="22"/>
        <v>13.841279999999998</v>
      </c>
      <c r="H1001" s="2">
        <f t="shared" si="19"/>
        <v>0.63999999999998636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5781.1</v>
      </c>
      <c r="D1003" s="1">
        <f>BILANCA!E25</f>
        <v>5781.1</v>
      </c>
      <c r="E1003" s="1">
        <v>0</v>
      </c>
      <c r="F1003" s="1">
        <v>0</v>
      </c>
      <c r="G1003" s="2">
        <f t="shared" si="22"/>
        <v>346.86600000000004</v>
      </c>
      <c r="H1003" s="2">
        <f t="shared" si="19"/>
        <v>0.2000000000007276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10297.09</v>
      </c>
      <c r="D1004" s="1">
        <f>BILANCA!E26</f>
        <v>10725.87</v>
      </c>
      <c r="E1004" s="1">
        <v>0</v>
      </c>
      <c r="F1004" s="1">
        <v>0</v>
      </c>
      <c r="G1004" s="2">
        <f t="shared" si="22"/>
        <v>666.72543000000007</v>
      </c>
      <c r="H1004" s="2">
        <f t="shared" si="19"/>
        <v>0.21999999999934516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167924.27</v>
      </c>
      <c r="D1006" s="1">
        <f>BILANCA!E28</f>
        <v>164496.89000000001</v>
      </c>
      <c r="E1006" s="1">
        <v>0</v>
      </c>
      <c r="F1006" s="1">
        <v>0</v>
      </c>
      <c r="G1006" s="2">
        <f t="shared" si="22"/>
        <v>11429.11515</v>
      </c>
      <c r="H1006" s="2">
        <f t="shared" si="19"/>
        <v>0.37999999997555278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69796.540000000008</v>
      </c>
      <c r="D1013" s="1">
        <f>BILANCA!E35</f>
        <v>56303.700000000004</v>
      </c>
      <c r="E1013" s="1">
        <v>0</v>
      </c>
      <c r="F1013" s="1">
        <v>0</v>
      </c>
      <c r="G1013" s="2">
        <f t="shared" si="22"/>
        <v>5472.1182000000008</v>
      </c>
      <c r="H1013" s="2">
        <f t="shared" si="19"/>
        <v>0.75999999998748535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71305.600000000006</v>
      </c>
      <c r="D1014" s="1">
        <f>BILANCA!E36</f>
        <v>72778.880000000005</v>
      </c>
      <c r="E1014" s="1">
        <v>0</v>
      </c>
      <c r="F1014" s="1">
        <v>0</v>
      </c>
      <c r="G1014" s="2">
        <f t="shared" si="22"/>
        <v>6722.7641600000006</v>
      </c>
      <c r="H1014" s="2">
        <f t="shared" si="19"/>
        <v>0.51999999998952262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1509.06</v>
      </c>
      <c r="D1018" s="1">
        <f>BILANCA!E40</f>
        <v>16475.18</v>
      </c>
      <c r="E1018" s="1">
        <v>0</v>
      </c>
      <c r="F1018" s="1">
        <v>0</v>
      </c>
      <c r="G1018" s="2">
        <f t="shared" si="22"/>
        <v>1206.0797</v>
      </c>
      <c r="H1018" s="2">
        <f t="shared" si="19"/>
        <v>0.24000000000023647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41.470000000000027</v>
      </c>
      <c r="D1023" s="1">
        <f>BILANCA!E45</f>
        <v>0</v>
      </c>
      <c r="E1023" s="1">
        <v>0</v>
      </c>
      <c r="F1023" s="1">
        <v>0</v>
      </c>
      <c r="G1023" s="2">
        <f t="shared" si="22"/>
        <v>1.6588000000000012</v>
      </c>
      <c r="H1023" s="2">
        <f t="shared" si="19"/>
        <v>0.47000000000002728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1248.92</v>
      </c>
      <c r="D1025" s="1">
        <f>BILANCA!E47</f>
        <v>1248.92</v>
      </c>
      <c r="E1025" s="1">
        <v>0</v>
      </c>
      <c r="F1025" s="1">
        <v>0</v>
      </c>
      <c r="G1025" s="2">
        <f t="shared" si="22"/>
        <v>157.36392000000001</v>
      </c>
      <c r="H1025" s="2">
        <f t="shared" si="19"/>
        <v>0.15999999999985448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1207.45</v>
      </c>
      <c r="D1028" s="1">
        <f>BILANCA!E50</f>
        <v>1248.92</v>
      </c>
      <c r="E1028" s="1">
        <v>0</v>
      </c>
      <c r="F1028" s="1">
        <v>0</v>
      </c>
      <c r="G1028" s="2">
        <f t="shared" si="22"/>
        <v>166.73804999999999</v>
      </c>
      <c r="H1028" s="2">
        <f t="shared" si="19"/>
        <v>0.52999999999997272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18688.41</v>
      </c>
      <c r="D1032" s="1">
        <f>BILANCA!E54</f>
        <v>19219.169999999998</v>
      </c>
      <c r="E1032" s="1">
        <v>0</v>
      </c>
      <c r="F1032" s="1">
        <v>0</v>
      </c>
      <c r="G1032" s="2">
        <f t="shared" si="22"/>
        <v>2799.2107500000002</v>
      </c>
      <c r="H1032" s="2">
        <f t="shared" si="19"/>
        <v>0.57999999999810825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18688.41</v>
      </c>
      <c r="D1033" s="1">
        <f>BILANCA!E55</f>
        <v>19219.169999999998</v>
      </c>
      <c r="E1033" s="1">
        <v>0</v>
      </c>
      <c r="F1033" s="1">
        <v>0</v>
      </c>
      <c r="G1033" s="2">
        <f t="shared" si="22"/>
        <v>2856.3375000000001</v>
      </c>
      <c r="H1033" s="2">
        <f t="shared" si="19"/>
        <v>0.57999999999810825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69977.540000000008</v>
      </c>
      <c r="D1046" s="1">
        <f>BILANCA!E68</f>
        <v>79516.539999999994</v>
      </c>
      <c r="E1046" s="1">
        <v>0</v>
      </c>
      <c r="F1046" s="1">
        <v>0</v>
      </c>
      <c r="G1046" s="2">
        <f t="shared" si="22"/>
        <v>14427.66906</v>
      </c>
      <c r="H1046" s="2">
        <f t="shared" si="19"/>
        <v>0.91999999999825377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11625.92</v>
      </c>
      <c r="D1047" s="1">
        <f>BILANCA!E69</f>
        <v>11347.98</v>
      </c>
      <c r="E1047" s="1">
        <v>0</v>
      </c>
      <c r="F1047" s="1">
        <v>0</v>
      </c>
      <c r="G1047" s="2">
        <f t="shared" si="22"/>
        <v>2196.60032</v>
      </c>
      <c r="H1047" s="2">
        <f t="shared" si="19"/>
        <v>0.1000000000003638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11625.92</v>
      </c>
      <c r="D1048" s="1">
        <f>BILANCA!E70</f>
        <v>11347.98</v>
      </c>
      <c r="E1048" s="1">
        <v>0</v>
      </c>
      <c r="F1048" s="1">
        <v>0</v>
      </c>
      <c r="G1048" s="2">
        <f t="shared" si="22"/>
        <v>2230.9222</v>
      </c>
      <c r="H1048" s="2">
        <f t="shared" si="19"/>
        <v>0.1000000000003638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11625.92</v>
      </c>
      <c r="D1050" s="1">
        <f>BILANCA!E72</f>
        <v>11347.98</v>
      </c>
      <c r="E1050" s="1">
        <v>0</v>
      </c>
      <c r="F1050" s="1">
        <v>0</v>
      </c>
      <c r="G1050" s="2">
        <f t="shared" si="22"/>
        <v>2299.5659599999999</v>
      </c>
      <c r="H1050" s="2">
        <f t="shared" si="19"/>
        <v>0.1000000000003638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3042.39</v>
      </c>
      <c r="D1056" s="1">
        <f>BILANCA!E78</f>
        <v>3152.86</v>
      </c>
      <c r="E1056" s="1">
        <v>0</v>
      </c>
      <c r="F1056" s="1">
        <v>0</v>
      </c>
      <c r="G1056" s="2">
        <f t="shared" si="22"/>
        <v>682.41202999999996</v>
      </c>
      <c r="H1056" s="2">
        <f t="shared" si="19"/>
        <v>0.52999999999974534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3042.39</v>
      </c>
      <c r="D1064" s="1">
        <f>BILANCA!E86</f>
        <v>3152.86</v>
      </c>
      <c r="E1064" s="1">
        <v>0</v>
      </c>
      <c r="F1064" s="1">
        <v>0</v>
      </c>
      <c r="G1064" s="2">
        <f t="shared" si="22"/>
        <v>757.19691</v>
      </c>
      <c r="H1064" s="2">
        <f t="shared" si="19"/>
        <v>0.52999999999974534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157.94</v>
      </c>
      <c r="D1124" s="1">
        <f>BILANCA!E146</f>
        <v>959.85</v>
      </c>
      <c r="E1124" s="1">
        <v>0</v>
      </c>
      <c r="F1124" s="1">
        <v>0</v>
      </c>
      <c r="G1124" s="2">
        <f t="shared" si="22"/>
        <v>292.94723999999997</v>
      </c>
      <c r="H1124" s="2">
        <f t="shared" si="23"/>
        <v>0.20999999999997954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157.94</v>
      </c>
      <c r="D1138" s="1">
        <f>BILANCA!E160</f>
        <v>959.85</v>
      </c>
      <c r="E1138" s="1">
        <v>0</v>
      </c>
      <c r="F1138" s="1">
        <v>0</v>
      </c>
      <c r="G1138" s="2">
        <f t="shared" si="22"/>
        <v>322.0342</v>
      </c>
      <c r="H1138" s="2">
        <f t="shared" si="23"/>
        <v>0.20999999999997954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55151.29</v>
      </c>
      <c r="D1148" s="1">
        <f>BILANCA!E170</f>
        <v>64055.85</v>
      </c>
      <c r="E1148" s="1">
        <v>0</v>
      </c>
      <c r="F1148" s="1">
        <v>0</v>
      </c>
      <c r="G1148" s="2">
        <f t="shared" si="22"/>
        <v>30238.393350000002</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55151.29</v>
      </c>
      <c r="D1151" s="1">
        <f>BILANCA!E173</f>
        <v>64055.85</v>
      </c>
      <c r="E1151" s="1">
        <v>0</v>
      </c>
      <c r="F1151" s="1">
        <v>0</v>
      </c>
      <c r="G1151" s="2">
        <f t="shared" si="22"/>
        <v>30788.182320000004</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405439.99</v>
      </c>
      <c r="D1152" s="1">
        <f>BILANCA!E175</f>
        <v>394563.87</v>
      </c>
      <c r="E1152" s="1">
        <v>0</v>
      </c>
      <c r="F1152" s="1">
        <v>0</v>
      </c>
      <c r="G1152" s="2">
        <f t="shared" si="22"/>
        <v>201881.94637000002</v>
      </c>
      <c r="H1152" s="2">
        <f t="shared" si="23"/>
        <v>0.14000000001396984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60496.57</v>
      </c>
      <c r="D1153" s="1">
        <f>BILANCA!E176</f>
        <v>70111.73</v>
      </c>
      <c r="E1153" s="1">
        <v>0</v>
      </c>
      <c r="F1153" s="1">
        <v>0</v>
      </c>
      <c r="G1153" s="2">
        <f t="shared" si="22"/>
        <v>34122.405100000004</v>
      </c>
      <c r="H1153" s="2">
        <f t="shared" si="23"/>
        <v>0.70000000000436557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60496.57</v>
      </c>
      <c r="D1154" s="1">
        <f>BILANCA!E177</f>
        <v>70111.73</v>
      </c>
      <c r="E1154" s="1">
        <v>0</v>
      </c>
      <c r="F1154" s="1">
        <v>0</v>
      </c>
      <c r="G1154" s="2">
        <f t="shared" si="22"/>
        <v>34323.12513</v>
      </c>
      <c r="H1154" s="2">
        <f t="shared" si="23"/>
        <v>0.70000000000436557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55026.86</v>
      </c>
      <c r="D1155" s="1">
        <f>BILANCA!E178</f>
        <v>63915.85</v>
      </c>
      <c r="E1155" s="1">
        <v>0</v>
      </c>
      <c r="F1155" s="1">
        <v>0</v>
      </c>
      <c r="G1155" s="2">
        <f t="shared" si="22"/>
        <v>31451.672319999998</v>
      </c>
      <c r="H1155" s="2">
        <f t="shared" si="23"/>
        <v>0.29000000000087311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1327.01</v>
      </c>
      <c r="D1156" s="1">
        <f>BILANCA!E179</f>
        <v>2919.79</v>
      </c>
      <c r="E1156" s="1">
        <v>0</v>
      </c>
      <c r="F1156" s="1">
        <v>0</v>
      </c>
      <c r="G1156" s="2">
        <f t="shared" si="22"/>
        <v>1239.8200699999998</v>
      </c>
      <c r="H1156" s="2">
        <f t="shared" si="23"/>
        <v>0.22000000000002728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26.5</v>
      </c>
      <c r="D1157" s="1">
        <f>BILANCA!E180</f>
        <v>16.48</v>
      </c>
      <c r="E1157" s="1">
        <v>0</v>
      </c>
      <c r="F1157" s="1">
        <v>0</v>
      </c>
      <c r="G1157" s="2">
        <f t="shared" si="22"/>
        <v>10.346039999999999</v>
      </c>
      <c r="H1157" s="2">
        <f t="shared" si="23"/>
        <v>0.98000000000000043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26.5</v>
      </c>
      <c r="D1160" s="1">
        <f>BILANCA!E183</f>
        <v>16.48</v>
      </c>
      <c r="E1160" s="1">
        <v>0</v>
      </c>
      <c r="F1160" s="1">
        <v>0</v>
      </c>
      <c r="G1160" s="2">
        <f t="shared" si="22"/>
        <v>10.524419999999999</v>
      </c>
      <c r="H1160" s="2">
        <f t="shared" si="23"/>
        <v>0.98000000000000043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4116.2</v>
      </c>
      <c r="D1165" s="1">
        <f>BILANCA!E188</f>
        <v>3259.61</v>
      </c>
      <c r="E1165" s="1">
        <v>0</v>
      </c>
      <c r="F1165" s="1">
        <v>0</v>
      </c>
      <c r="G1165" s="2">
        <f t="shared" si="22"/>
        <v>1935.64644</v>
      </c>
      <c r="H1165" s="2">
        <f t="shared" si="23"/>
        <v>0.58999999999969077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344943.42</v>
      </c>
      <c r="D1214" s="1">
        <f>BILANCA!E237</f>
        <v>324452.14</v>
      </c>
      <c r="E1214" s="1">
        <v>0</v>
      </c>
      <c r="F1214" s="1">
        <v>0</v>
      </c>
      <c r="G1214" s="2">
        <f t="shared" si="22"/>
        <v>229578.8187</v>
      </c>
      <c r="H1214" s="2">
        <f t="shared" si="23"/>
        <v>0.55999999999767169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335462.44999999995</v>
      </c>
      <c r="D1215" s="1">
        <f>BILANCA!E238</f>
        <v>315047.33</v>
      </c>
      <c r="E1215" s="1">
        <v>0</v>
      </c>
      <c r="F1215" s="1">
        <v>0</v>
      </c>
      <c r="G1215" s="2">
        <f t="shared" si="22"/>
        <v>224009.24952000001</v>
      </c>
      <c r="H1215" s="2">
        <f t="shared" si="23"/>
        <v>0.77999999996973202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335462.44999999995</v>
      </c>
      <c r="D1216" s="1">
        <f>BILANCA!E239</f>
        <v>315047.33</v>
      </c>
      <c r="E1216" s="1">
        <v>0</v>
      </c>
      <c r="F1216" s="1">
        <v>0</v>
      </c>
      <c r="G1216" s="2">
        <f t="shared" si="22"/>
        <v>224974.80663000001</v>
      </c>
      <c r="H1216" s="2">
        <f t="shared" si="23"/>
        <v>0.77999999996973202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332571.21999999997</v>
      </c>
      <c r="D1217" s="1">
        <f>BILANCA!E240</f>
        <v>312342.28000000003</v>
      </c>
      <c r="E1217" s="1">
        <v>0</v>
      </c>
      <c r="F1217" s="1">
        <v>0</v>
      </c>
      <c r="G1217" s="2">
        <f t="shared" si="22"/>
        <v>223997.85252000001</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2891.23</v>
      </c>
      <c r="D1218" s="1">
        <f>BILANCA!E241</f>
        <v>2705.05</v>
      </c>
      <c r="E1218" s="1">
        <v>0</v>
      </c>
      <c r="F1218" s="1">
        <v>0</v>
      </c>
      <c r="G1218" s="2">
        <f t="shared" si="22"/>
        <v>1950.8125499999999</v>
      </c>
      <c r="H1218" s="2">
        <f t="shared" si="23"/>
        <v>0.28000000000020009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9323.0300000000007</v>
      </c>
      <c r="D1222" s="1">
        <f>BILANCA!E245</f>
        <v>8444.9599999999991</v>
      </c>
      <c r="E1222" s="1">
        <v>0</v>
      </c>
      <c r="F1222" s="1">
        <v>0</v>
      </c>
      <c r="G1222" s="2">
        <f t="shared" si="22"/>
        <v>6264.8950499999992</v>
      </c>
      <c r="H1222" s="2">
        <f t="shared" si="23"/>
        <v>7.0000000001527951E-2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9323.0300000000007</v>
      </c>
      <c r="D1223" s="1">
        <f>BILANCA!E246</f>
        <v>8444.9599999999991</v>
      </c>
      <c r="E1223" s="1">
        <v>0</v>
      </c>
      <c r="F1223" s="1">
        <v>0</v>
      </c>
      <c r="G1223" s="2">
        <f t="shared" si="22"/>
        <v>6291.1079999999993</v>
      </c>
      <c r="H1223" s="2">
        <f t="shared" si="23"/>
        <v>7.0000000001527951E-2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9323.0300000000007</v>
      </c>
      <c r="D1224" s="1">
        <f>BILANCA!E247</f>
        <v>8444.9599999999991</v>
      </c>
      <c r="E1224" s="1">
        <v>0</v>
      </c>
      <c r="F1224" s="1">
        <v>0</v>
      </c>
      <c r="G1224" s="2">
        <f t="shared" si="22"/>
        <v>6317.3209499999994</v>
      </c>
      <c r="H1224" s="2">
        <f t="shared" si="23"/>
        <v>7.0000000001527951E-2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157.94</v>
      </c>
      <c r="D1232" s="1">
        <f>BILANCA!E255</f>
        <v>959.85</v>
      </c>
      <c r="E1232" s="1">
        <v>0</v>
      </c>
      <c r="F1232" s="1">
        <v>0</v>
      </c>
      <c r="G1232" s="2">
        <f t="shared" si="22"/>
        <v>517.33235999999999</v>
      </c>
      <c r="H1232" s="2">
        <f t="shared" si="23"/>
        <v>0.20999999999997954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19723.95</v>
      </c>
      <c r="D1236" s="1">
        <f>BILANCA!E259</f>
        <v>37248.07</v>
      </c>
      <c r="E1236" s="1">
        <v>0</v>
      </c>
      <c r="F1236" s="1">
        <v>0</v>
      </c>
      <c r="G1236" s="2">
        <f t="shared" si="22"/>
        <v>23837.682769999999</v>
      </c>
      <c r="H1236" s="2">
        <f t="shared" si="23"/>
        <v>0.11999999999898137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19723.95</v>
      </c>
      <c r="D1237" s="1">
        <f>BILANCA!E260</f>
        <v>37248.07</v>
      </c>
      <c r="E1237" s="1">
        <v>0</v>
      </c>
      <c r="F1237" s="1">
        <v>0</v>
      </c>
      <c r="G1237" s="2">
        <f t="shared" si="22"/>
        <v>23931.902860000002</v>
      </c>
      <c r="H1237" s="2">
        <f t="shared" si="23"/>
        <v>0.11999999999898137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157.94</v>
      </c>
      <c r="D1241" s="1">
        <f>BILANCA!E265</f>
        <v>959.85</v>
      </c>
      <c r="E1241" s="1">
        <v>0</v>
      </c>
      <c r="F1241" s="1">
        <v>0</v>
      </c>
      <c r="G1241" s="2">
        <f t="shared" si="22"/>
        <v>536.03111999999999</v>
      </c>
      <c r="H1241" s="2">
        <f t="shared" si="23"/>
        <v>0.20999999999997954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3042.39</v>
      </c>
      <c r="D1244" s="1">
        <f>BILANCA!E268</f>
        <v>3152.86</v>
      </c>
      <c r="E1244" s="1">
        <v>0</v>
      </c>
      <c r="F1244" s="1">
        <v>0</v>
      </c>
      <c r="G1244" s="2">
        <f t="shared" si="24"/>
        <v>2439.85671</v>
      </c>
      <c r="H1244" s="2">
        <f t="shared" si="23"/>
        <v>0.52999999999974534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60496.57</v>
      </c>
      <c r="D1264" s="1">
        <f>BILANCA!E288</f>
        <v>70111.73</v>
      </c>
      <c r="E1264" s="1">
        <v>0</v>
      </c>
      <c r="F1264" s="1">
        <v>0</v>
      </c>
      <c r="G1264" s="2">
        <f t="shared" si="24"/>
        <v>56402.328430000009</v>
      </c>
      <c r="H1264" s="2">
        <f t="shared" si="23"/>
        <v>0.70000000000436557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4116.2</v>
      </c>
      <c r="D1278" s="1">
        <f>BILANCA!E302</f>
        <v>3259.61</v>
      </c>
      <c r="E1278" s="1">
        <v>0</v>
      </c>
      <c r="F1278" s="1">
        <v>0</v>
      </c>
      <c r="G1278" s="2">
        <f t="shared" si="24"/>
        <v>3137.4488999999994</v>
      </c>
      <c r="H1278" s="2">
        <f t="shared" si="23"/>
        <v>0.58999999999969077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750901.07</v>
      </c>
      <c r="D1408" s="1">
        <f>'RAS-funkcijski'!E114</f>
        <v>861292.61</v>
      </c>
      <c r="E1408" s="1">
        <v>0</v>
      </c>
      <c r="F1408" s="1">
        <v>0</v>
      </c>
      <c r="G1408" s="2">
        <f t="shared" si="24"/>
        <v>272083.49189999996</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750901.07</v>
      </c>
      <c r="D1412" s="1">
        <f>'RAS-funkcijski'!E118</f>
        <v>861292.61</v>
      </c>
      <c r="E1412" s="1">
        <v>0</v>
      </c>
      <c r="F1412" s="1">
        <v>0</v>
      </c>
      <c r="G1412" s="2">
        <f t="shared" si="24"/>
        <v>281977.43706000003</v>
      </c>
      <c r="H1412" s="2">
        <f t="shared" si="27"/>
        <v>0.4599999999627471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750901.07</v>
      </c>
      <c r="D1414" s="1">
        <f>'RAS-funkcijski'!E120</f>
        <v>861292.61</v>
      </c>
      <c r="E1414" s="1">
        <v>0</v>
      </c>
      <c r="F1414" s="1">
        <v>0</v>
      </c>
      <c r="G1414" s="2">
        <f t="shared" si="24"/>
        <v>286924.40964000003</v>
      </c>
      <c r="H1414" s="2">
        <f t="shared" si="27"/>
        <v>0.4599999999627471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750901.07</v>
      </c>
      <c r="D1435" s="13">
        <f>'RAS-funkcijski'!E141</f>
        <v>861292.61</v>
      </c>
      <c r="E1435" s="13">
        <v>0</v>
      </c>
      <c r="F1435" s="13">
        <v>0</v>
      </c>
      <c r="G1435" s="14">
        <f t="shared" si="24"/>
        <v>338867.62173000001</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7055.19</v>
      </c>
      <c r="D1436" s="6">
        <f>'P-VRIO'!E5</f>
        <v>0</v>
      </c>
      <c r="E1436" s="6">
        <v>0</v>
      </c>
      <c r="F1436" s="6">
        <v>0</v>
      </c>
      <c r="G1436" s="7">
        <f t="shared" si="24"/>
        <v>7.0551899999999996</v>
      </c>
      <c r="H1436" s="7">
        <f t="shared" si="27"/>
        <v>0.18999999999959982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7055.19</v>
      </c>
      <c r="D1453" s="1">
        <f>'P-VRIO'!E22</f>
        <v>0</v>
      </c>
      <c r="E1453" s="1">
        <v>0</v>
      </c>
      <c r="F1453" s="1">
        <v>0</v>
      </c>
      <c r="G1453" s="2">
        <f t="shared" si="24"/>
        <v>126.99341999999999</v>
      </c>
      <c r="H1453" s="2">
        <f t="shared" si="27"/>
        <v>0.18999999999959982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7055.19</v>
      </c>
      <c r="D1454" s="1">
        <f>'P-VRIO'!E23</f>
        <v>0</v>
      </c>
      <c r="E1454" s="1">
        <v>0</v>
      </c>
      <c r="F1454" s="1">
        <v>0</v>
      </c>
      <c r="G1454" s="2">
        <f t="shared" si="24"/>
        <v>134.04861</v>
      </c>
      <c r="H1454" s="2">
        <f t="shared" si="27"/>
        <v>0.18999999999959982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7055.19</v>
      </c>
      <c r="D1456" s="1">
        <f>'P-VRIO'!E25</f>
        <v>0</v>
      </c>
      <c r="E1456" s="1">
        <v>0</v>
      </c>
      <c r="F1456" s="1">
        <v>0</v>
      </c>
      <c r="G1456" s="2">
        <f t="shared" si="24"/>
        <v>148.15898999999999</v>
      </c>
      <c r="H1456" s="2">
        <f t="shared" si="27"/>
        <v>0.18999999999959982</v>
      </c>
      <c r="I1456" s="10">
        <f t="shared" si="30"/>
        <v>28.150208099940709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60496.57</v>
      </c>
      <c r="D1480" s="6"/>
      <c r="E1480" s="6">
        <v>0</v>
      </c>
      <c r="F1480" s="6">
        <v>0</v>
      </c>
      <c r="G1480" s="7">
        <f t="shared" ref="G1480:G1580" si="34">B1480/1000*C1480</f>
        <v>60.496569999999998</v>
      </c>
      <c r="H1480" s="7">
        <f t="shared" ref="H1480:H1580" si="35">ABS(C1480-ROUND(C1480,0))</f>
        <v>0.43000000000029104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874927.61999999988</v>
      </c>
      <c r="D1481" s="1">
        <v>0</v>
      </c>
      <c r="E1481" s="1">
        <v>0</v>
      </c>
      <c r="F1481" s="1">
        <v>0</v>
      </c>
      <c r="G1481" s="2">
        <f t="shared" si="34"/>
        <v>1749.8552399999999</v>
      </c>
      <c r="H1481" s="2">
        <f t="shared" si="35"/>
        <v>0.38000000012107193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4449.21</v>
      </c>
      <c r="D1482" s="1">
        <v>0</v>
      </c>
      <c r="E1482" s="1">
        <v>0</v>
      </c>
      <c r="F1482" s="1">
        <v>0</v>
      </c>
      <c r="G1482" s="2">
        <f t="shared" si="34"/>
        <v>13.347630000000001</v>
      </c>
      <c r="H1482" s="2">
        <f t="shared" si="35"/>
        <v>0.21000000000003638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865519.11999999988</v>
      </c>
      <c r="D1483" s="1">
        <v>0</v>
      </c>
      <c r="E1483" s="1">
        <v>0</v>
      </c>
      <c r="F1483" s="1">
        <v>0</v>
      </c>
      <c r="G1483" s="2">
        <f t="shared" si="34"/>
        <v>3462.0764799999997</v>
      </c>
      <c r="H1483" s="2">
        <f t="shared" si="35"/>
        <v>0.11999999987892807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718477.48</v>
      </c>
      <c r="D1484" s="1">
        <v>0</v>
      </c>
      <c r="E1484" s="1">
        <v>0</v>
      </c>
      <c r="F1484" s="1">
        <v>0</v>
      </c>
      <c r="G1484" s="2">
        <f t="shared" si="34"/>
        <v>3592.3874000000001</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146540.84</v>
      </c>
      <c r="D1485" s="1">
        <v>0</v>
      </c>
      <c r="E1485" s="1">
        <v>0</v>
      </c>
      <c r="F1485" s="1">
        <v>0</v>
      </c>
      <c r="G1485" s="2">
        <f t="shared" si="34"/>
        <v>879.24504000000002</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488.2</v>
      </c>
      <c r="D1486" s="1">
        <v>0</v>
      </c>
      <c r="E1486" s="1">
        <v>0</v>
      </c>
      <c r="F1486" s="1">
        <v>0</v>
      </c>
      <c r="G1486" s="2">
        <f t="shared" si="34"/>
        <v>3.4173999999999998</v>
      </c>
      <c r="H1486" s="2">
        <f t="shared" si="35"/>
        <v>0.19999999999998863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12.6</v>
      </c>
      <c r="D1489" s="1">
        <v>0</v>
      </c>
      <c r="E1489" s="1">
        <v>0</v>
      </c>
      <c r="F1489" s="1">
        <v>0</v>
      </c>
      <c r="G1489" s="2">
        <f t="shared" si="34"/>
        <v>0.126</v>
      </c>
      <c r="H1489" s="2">
        <f t="shared" si="35"/>
        <v>0.40000000000000036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4959.29</v>
      </c>
      <c r="D1492" s="1">
        <v>0</v>
      </c>
      <c r="E1492" s="1">
        <v>0</v>
      </c>
      <c r="F1492" s="1">
        <v>0</v>
      </c>
      <c r="G1492" s="2">
        <f t="shared" si="34"/>
        <v>64.470770000000002</v>
      </c>
      <c r="H1492" s="2">
        <f t="shared" si="35"/>
        <v>0.28999999999996362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865312.46000000008</v>
      </c>
      <c r="D1499" s="1">
        <v>0</v>
      </c>
      <c r="E1499" s="1">
        <v>0</v>
      </c>
      <c r="F1499" s="1">
        <v>0</v>
      </c>
      <c r="G1499" s="2">
        <f t="shared" si="34"/>
        <v>17306.249200000002</v>
      </c>
      <c r="H1499" s="2">
        <f t="shared" si="35"/>
        <v>0.46000000007916242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5305.8</v>
      </c>
      <c r="D1500" s="1">
        <v>0</v>
      </c>
      <c r="E1500" s="1">
        <v>0</v>
      </c>
      <c r="F1500" s="1">
        <v>0</v>
      </c>
      <c r="G1500" s="2">
        <f t="shared" si="34"/>
        <v>111.4218</v>
      </c>
      <c r="H1500" s="2">
        <f t="shared" si="35"/>
        <v>0.1999999999998181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855047.37</v>
      </c>
      <c r="D1501" s="1">
        <v>0</v>
      </c>
      <c r="E1501" s="1">
        <v>0</v>
      </c>
      <c r="F1501" s="1">
        <v>0</v>
      </c>
      <c r="G1501" s="2">
        <f t="shared" si="34"/>
        <v>18811.042139999998</v>
      </c>
      <c r="H1501" s="2">
        <f t="shared" si="35"/>
        <v>0.36999999999534339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709588.49</v>
      </c>
      <c r="D1502" s="1">
        <v>0</v>
      </c>
      <c r="E1502" s="1">
        <v>0</v>
      </c>
      <c r="F1502" s="1">
        <v>0</v>
      </c>
      <c r="G1502" s="2">
        <f t="shared" si="34"/>
        <v>16320.53527</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144948.06</v>
      </c>
      <c r="D1503" s="1">
        <v>0</v>
      </c>
      <c r="E1503" s="1">
        <v>0</v>
      </c>
      <c r="F1503" s="1">
        <v>0</v>
      </c>
      <c r="G1503" s="2">
        <f t="shared" si="34"/>
        <v>3478.75344</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498.22</v>
      </c>
      <c r="D1504" s="1">
        <v>0</v>
      </c>
      <c r="E1504" s="1">
        <v>0</v>
      </c>
      <c r="F1504" s="1">
        <v>0</v>
      </c>
      <c r="G1504" s="2">
        <f t="shared" si="34"/>
        <v>12.455500000000001</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12.6</v>
      </c>
      <c r="D1507" s="1">
        <v>0</v>
      </c>
      <c r="E1507" s="1">
        <v>0</v>
      </c>
      <c r="F1507" s="1">
        <v>0</v>
      </c>
      <c r="G1507" s="2">
        <f t="shared" si="34"/>
        <v>0.3528</v>
      </c>
      <c r="H1507" s="2">
        <f t="shared" si="35"/>
        <v>0.40000000000000036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4959.29</v>
      </c>
      <c r="D1510" s="1">
        <v>0</v>
      </c>
      <c r="E1510" s="1">
        <v>0</v>
      </c>
      <c r="F1510" s="1">
        <v>0</v>
      </c>
      <c r="G1510" s="2">
        <f t="shared" si="34"/>
        <v>153.73799</v>
      </c>
      <c r="H1510" s="2">
        <f t="shared" si="35"/>
        <v>0.28999999999996362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70111.729999999749</v>
      </c>
      <c r="D1517" s="1">
        <v>0</v>
      </c>
      <c r="E1517" s="1">
        <v>0</v>
      </c>
      <c r="F1517" s="1">
        <v>0</v>
      </c>
      <c r="G1517" s="2">
        <f t="shared" si="34"/>
        <v>2664.2457399999903</v>
      </c>
      <c r="H1517" s="2">
        <f t="shared" si="35"/>
        <v>0.2700000002514571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70111.73</v>
      </c>
      <c r="D1576" s="1">
        <v>0</v>
      </c>
      <c r="E1576" s="1">
        <v>0</v>
      </c>
      <c r="F1576" s="1">
        <v>0</v>
      </c>
      <c r="G1576" s="2">
        <f t="shared" si="34"/>
        <v>6800.83781</v>
      </c>
      <c r="H1576" s="2">
        <f t="shared" si="35"/>
        <v>0.27000000000407454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3259.61</v>
      </c>
      <c r="D1577" s="1">
        <v>0</v>
      </c>
      <c r="E1577" s="1">
        <v>0</v>
      </c>
      <c r="F1577" s="1">
        <v>0</v>
      </c>
      <c r="G1577" s="2">
        <f t="shared" si="34"/>
        <v>319.44178000000005</v>
      </c>
      <c r="H1577" s="2">
        <f t="shared" si="35"/>
        <v>0.38999999999987267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66852.12</v>
      </c>
      <c r="D1578" s="1">
        <v>0</v>
      </c>
      <c r="E1578" s="1">
        <v>0</v>
      </c>
      <c r="F1578" s="1">
        <v>0</v>
      </c>
      <c r="G1578" s="2">
        <f t="shared" si="34"/>
        <v>6618.35988</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17290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749906.80999999994</v>
      </c>
      <c r="I16" s="170">
        <f>'PR-RAS'!E6</f>
        <v>860310.9800000001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747607.69000000006</v>
      </c>
      <c r="I17" s="170">
        <f>'PR-RAS'!E151</f>
        <v>855736.7699999999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9323.0299999999024</v>
      </c>
      <c r="I18" s="170">
        <f>'PR-RAS'!E645</f>
        <v>8444.9600000002847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335462.45000000007</v>
      </c>
      <c r="I20" s="173">
        <f>BILANCA!E7</f>
        <v>315047.33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69977.540000000008</v>
      </c>
      <c r="I21" s="175">
        <f>BILANCA!E68</f>
        <v>79516.539999999994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60496.57</v>
      </c>
      <c r="I22" s="175">
        <f>BILANCA!E176</f>
        <v>70111.73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344943.42</v>
      </c>
      <c r="I23" s="177">
        <f>BILANCA!E237</f>
        <v>324452.14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750901.07</v>
      </c>
      <c r="I27" s="175">
        <f>'RAS-funkcijski'!E114</f>
        <v>861292.61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750901.07</v>
      </c>
      <c r="I28" s="179">
        <f>'RAS-funkcijski'!E141</f>
        <v>861292.61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7055.19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7055.19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60496.57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70111.729999999749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70111.73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79"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749906.80999999994</v>
      </c>
      <c r="E6" s="51">
        <f>E7+E44+E50+E82+E106+E124+E133+E139</f>
        <v>860310.9800000001</v>
      </c>
      <c r="F6" s="52">
        <f t="shared" ref="F6:F131" si="0">IF(D6&lt;&gt;0,IF(E6/D6&gt;=100,"&gt;&gt;100",E6/D6*100),"-")</f>
        <v>114.72238530544885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654097.47</v>
      </c>
      <c r="E50" s="51">
        <f>E51+E54+E59+E62+E65+E68+E71+E74+E77</f>
        <v>717441.54</v>
      </c>
      <c r="F50" s="52">
        <f t="shared" si="0"/>
        <v>109.6841943143428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654097.47</v>
      </c>
      <c r="E68" s="51">
        <f t="shared" si="15"/>
        <v>712209.54</v>
      </c>
      <c r="F68" s="52">
        <f t="shared" si="0"/>
        <v>108.88431352593369</v>
      </c>
    </row>
    <row r="69" spans="1:6" ht="12.75" customHeight="1" x14ac:dyDescent="0.2">
      <c r="A69" s="53" t="s">
        <v>184</v>
      </c>
      <c r="B69" s="85" t="s">
        <v>185</v>
      </c>
      <c r="C69" s="50" t="s">
        <v>184</v>
      </c>
      <c r="D69" s="242">
        <v>653364.97</v>
      </c>
      <c r="E69" s="242">
        <v>711298.78</v>
      </c>
      <c r="F69" s="52">
        <f t="shared" si="0"/>
        <v>108.86699052751483</v>
      </c>
    </row>
    <row r="70" spans="1:6" ht="24" x14ac:dyDescent="0.2">
      <c r="A70" s="53" t="s">
        <v>186</v>
      </c>
      <c r="B70" s="85" t="s">
        <v>187</v>
      </c>
      <c r="C70" s="50" t="s">
        <v>186</v>
      </c>
      <c r="D70" s="242">
        <v>732.5</v>
      </c>
      <c r="E70" s="242">
        <v>910.76</v>
      </c>
      <c r="F70" s="52">
        <f t="shared" si="0"/>
        <v>124.33583617747442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5232</v>
      </c>
      <c r="F74" s="52" t="str">
        <f t="shared" si="0"/>
        <v>-</v>
      </c>
    </row>
    <row r="75" spans="1:6" ht="12.75" customHeight="1" x14ac:dyDescent="0.2">
      <c r="A75" s="53" t="s">
        <v>196</v>
      </c>
      <c r="B75" s="85" t="s">
        <v>197</v>
      </c>
      <c r="C75" s="50" t="s">
        <v>196</v>
      </c>
      <c r="D75" s="242">
        <v>0</v>
      </c>
      <c r="E75" s="242">
        <v>5232</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8.7899999999999991</v>
      </c>
      <c r="E82" s="51">
        <f t="shared" si="19"/>
        <v>13.29</v>
      </c>
      <c r="F82" s="52">
        <f t="shared" si="0"/>
        <v>151.19453924914677</v>
      </c>
    </row>
    <row r="83" spans="1:6" ht="12.75" customHeight="1" x14ac:dyDescent="0.2">
      <c r="A83" s="53">
        <v>641</v>
      </c>
      <c r="B83" s="85" t="s">
        <v>212</v>
      </c>
      <c r="C83" s="50" t="s">
        <v>213</v>
      </c>
      <c r="D83" s="51">
        <f t="shared" ref="D83:E83" si="20">SUM(D84:D90)</f>
        <v>8.7899999999999991</v>
      </c>
      <c r="E83" s="51">
        <f t="shared" si="20"/>
        <v>13.29</v>
      </c>
      <c r="F83" s="52">
        <f t="shared" si="0"/>
        <v>151.19453924914677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8.7899999999999991</v>
      </c>
      <c r="E85" s="242">
        <v>13.29</v>
      </c>
      <c r="F85" s="52">
        <f t="shared" si="0"/>
        <v>151.19453924914677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5402.45</v>
      </c>
      <c r="E106" s="51">
        <f t="shared" si="23"/>
        <v>6955.88</v>
      </c>
      <c r="F106" s="52">
        <f t="shared" si="0"/>
        <v>128.75417634591713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5402.45</v>
      </c>
      <c r="E112" s="51">
        <f t="shared" si="25"/>
        <v>6955.88</v>
      </c>
      <c r="F112" s="52">
        <f t="shared" si="0"/>
        <v>128.75417634591713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5402.45</v>
      </c>
      <c r="E117" s="242">
        <v>6955.88</v>
      </c>
      <c r="F117" s="52">
        <f t="shared" si="0"/>
        <v>128.75417634591713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4731.5700000000006</v>
      </c>
      <c r="E124" s="51">
        <f t="shared" si="27"/>
        <v>7894.28</v>
      </c>
      <c r="F124" s="52">
        <f t="shared" si="0"/>
        <v>166.84271816754267</v>
      </c>
    </row>
    <row r="125" spans="1:6" ht="12.75" customHeight="1" x14ac:dyDescent="0.2">
      <c r="A125" s="53">
        <v>661</v>
      </c>
      <c r="B125" s="86" t="s">
        <v>296</v>
      </c>
      <c r="C125" s="50" t="s">
        <v>297</v>
      </c>
      <c r="D125" s="51">
        <f t="shared" ref="D125:E125" si="28">SUM(D126:D127)</f>
        <v>4386.4900000000007</v>
      </c>
      <c r="E125" s="51">
        <f t="shared" si="28"/>
        <v>7047.73</v>
      </c>
      <c r="F125" s="52">
        <f t="shared" si="0"/>
        <v>160.66900870627765</v>
      </c>
    </row>
    <row r="126" spans="1:6" ht="12.75" customHeight="1" x14ac:dyDescent="0.2">
      <c r="A126" s="53">
        <v>6614</v>
      </c>
      <c r="B126" s="86" t="s">
        <v>298</v>
      </c>
      <c r="C126" s="50" t="s">
        <v>299</v>
      </c>
      <c r="D126" s="242">
        <v>78.97</v>
      </c>
      <c r="E126" s="242">
        <v>113</v>
      </c>
      <c r="F126" s="52">
        <f t="shared" si="0"/>
        <v>143.09231353678612</v>
      </c>
    </row>
    <row r="127" spans="1:6" ht="12.75" customHeight="1" x14ac:dyDescent="0.2">
      <c r="A127" s="53">
        <v>6615</v>
      </c>
      <c r="B127" s="86" t="s">
        <v>300</v>
      </c>
      <c r="C127" s="50" t="s">
        <v>301</v>
      </c>
      <c r="D127" s="242">
        <v>4307.5200000000004</v>
      </c>
      <c r="E127" s="242">
        <v>6934.73</v>
      </c>
      <c r="F127" s="52">
        <f t="shared" si="0"/>
        <v>160.99124322115739</v>
      </c>
    </row>
    <row r="128" spans="1:6" ht="24" x14ac:dyDescent="0.2">
      <c r="A128" s="53">
        <v>663</v>
      </c>
      <c r="B128" s="231" t="s">
        <v>302</v>
      </c>
      <c r="C128" s="50" t="s">
        <v>303</v>
      </c>
      <c r="D128" s="51">
        <f t="shared" ref="D128:E128" si="29">SUM(D129:D132)</f>
        <v>345.08</v>
      </c>
      <c r="E128" s="51">
        <f t="shared" si="29"/>
        <v>846.55</v>
      </c>
      <c r="F128" s="52">
        <f t="shared" si="0"/>
        <v>245.3199258143039</v>
      </c>
    </row>
    <row r="129" spans="1:6" ht="12.75" customHeight="1" x14ac:dyDescent="0.2">
      <c r="A129" s="53">
        <v>6631</v>
      </c>
      <c r="B129" s="86" t="s">
        <v>304</v>
      </c>
      <c r="C129" s="50" t="s">
        <v>305</v>
      </c>
      <c r="D129" s="242">
        <v>345.08</v>
      </c>
      <c r="E129" s="242">
        <v>250</v>
      </c>
      <c r="F129" s="52">
        <f t="shared" si="0"/>
        <v>72.446968818824615</v>
      </c>
    </row>
    <row r="130" spans="1:6" ht="12.75" customHeight="1" x14ac:dyDescent="0.2">
      <c r="A130" s="53">
        <v>6632</v>
      </c>
      <c r="B130" s="232" t="s">
        <v>306</v>
      </c>
      <c r="C130" s="50" t="s">
        <v>307</v>
      </c>
      <c r="D130" s="242">
        <v>0</v>
      </c>
      <c r="E130" s="242">
        <v>596.54999999999995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85666.53</v>
      </c>
      <c r="E133" s="51">
        <f t="shared" si="30"/>
        <v>128005.99</v>
      </c>
      <c r="F133" s="52">
        <f t="shared" ref="F133:F223" si="31">IF(D133&lt;&gt;0,IF(E133/D133&gt;=100,"&gt;&gt;100",E133/D133*100),"-")</f>
        <v>149.42357301036938</v>
      </c>
    </row>
    <row r="134" spans="1:6" ht="24" x14ac:dyDescent="0.2">
      <c r="A134" s="53">
        <v>671</v>
      </c>
      <c r="B134" s="232" t="s">
        <v>314</v>
      </c>
      <c r="C134" s="50" t="s">
        <v>315</v>
      </c>
      <c r="D134" s="51">
        <f t="shared" ref="D134:E134" si="32">SUM(D135:D137)</f>
        <v>85666.53</v>
      </c>
      <c r="E134" s="51">
        <f t="shared" si="32"/>
        <v>128005.99</v>
      </c>
      <c r="F134" s="52">
        <f t="shared" si="31"/>
        <v>149.42357301036938</v>
      </c>
    </row>
    <row r="135" spans="1:6" ht="12.75" customHeight="1" x14ac:dyDescent="0.2">
      <c r="A135" s="53">
        <v>6711</v>
      </c>
      <c r="B135" s="85" t="s">
        <v>316</v>
      </c>
      <c r="C135" s="50" t="s">
        <v>317</v>
      </c>
      <c r="D135" s="242">
        <v>84598.11</v>
      </c>
      <c r="E135" s="242">
        <v>127788.49</v>
      </c>
      <c r="F135" s="52">
        <f t="shared" si="31"/>
        <v>151.0535991879724</v>
      </c>
    </row>
    <row r="136" spans="1:6" ht="24" x14ac:dyDescent="0.2">
      <c r="A136" s="53">
        <v>6712</v>
      </c>
      <c r="B136" s="232" t="s">
        <v>318</v>
      </c>
      <c r="C136" s="50" t="s">
        <v>319</v>
      </c>
      <c r="D136" s="242">
        <v>1068.42</v>
      </c>
      <c r="E136" s="242">
        <v>217.5</v>
      </c>
      <c r="F136" s="52">
        <f t="shared" si="31"/>
        <v>20.357162913460996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747607.69000000006</v>
      </c>
      <c r="E151" s="51">
        <f t="shared" si="35"/>
        <v>855736.7699999999</v>
      </c>
      <c r="F151" s="52">
        <f t="shared" si="31"/>
        <v>114.46334507340339</v>
      </c>
    </row>
    <row r="152" spans="1:6" ht="12.75" customHeight="1" x14ac:dyDescent="0.2">
      <c r="A152" s="53">
        <v>31</v>
      </c>
      <c r="B152" s="85" t="s">
        <v>349</v>
      </c>
      <c r="C152" s="50" t="s">
        <v>35</v>
      </c>
      <c r="D152" s="51">
        <f t="shared" ref="D152:E152" si="36">D153+D158+D159</f>
        <v>643936.16</v>
      </c>
      <c r="E152" s="51">
        <f t="shared" si="36"/>
        <v>708031.26</v>
      </c>
      <c r="F152" s="52">
        <f t="shared" si="31"/>
        <v>109.95364198836108</v>
      </c>
    </row>
    <row r="153" spans="1:6" ht="12.75" customHeight="1" x14ac:dyDescent="0.2">
      <c r="A153" s="53">
        <v>311</v>
      </c>
      <c r="B153" s="85" t="s">
        <v>350</v>
      </c>
      <c r="C153" s="50" t="s">
        <v>351</v>
      </c>
      <c r="D153" s="51">
        <f t="shared" ref="D153:E153" si="37">SUM(D154:D157)</f>
        <v>528410.12</v>
      </c>
      <c r="E153" s="51">
        <f t="shared" si="37"/>
        <v>583689.98</v>
      </c>
      <c r="F153" s="52">
        <f t="shared" si="31"/>
        <v>110.46154452908661</v>
      </c>
    </row>
    <row r="154" spans="1:6" ht="12.75" customHeight="1" x14ac:dyDescent="0.2">
      <c r="A154" s="53">
        <v>3111</v>
      </c>
      <c r="B154" s="85" t="s">
        <v>352</v>
      </c>
      <c r="C154" s="50" t="s">
        <v>353</v>
      </c>
      <c r="D154" s="242">
        <v>528125.5</v>
      </c>
      <c r="E154" s="242">
        <v>583689.98</v>
      </c>
      <c r="F154" s="52">
        <f t="shared" si="31"/>
        <v>110.52107500963314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284.62</v>
      </c>
      <c r="E157" s="242"/>
      <c r="F157" s="52">
        <f t="shared" si="31"/>
        <v>0</v>
      </c>
    </row>
    <row r="158" spans="1:6" ht="12.75" customHeight="1" x14ac:dyDescent="0.2">
      <c r="A158" s="53">
        <v>312</v>
      </c>
      <c r="B158" s="85" t="s">
        <v>360</v>
      </c>
      <c r="C158" s="50" t="s">
        <v>361</v>
      </c>
      <c r="D158" s="242">
        <v>28221.279999999999</v>
      </c>
      <c r="E158" s="242">
        <v>28003.81</v>
      </c>
      <c r="F158" s="52">
        <f t="shared" si="31"/>
        <v>99.229411281132542</v>
      </c>
    </row>
    <row r="159" spans="1:6" ht="12.75" customHeight="1" x14ac:dyDescent="0.2">
      <c r="A159" s="53">
        <v>313</v>
      </c>
      <c r="B159" s="85" t="s">
        <v>362</v>
      </c>
      <c r="C159" s="50" t="s">
        <v>363</v>
      </c>
      <c r="D159" s="51">
        <f t="shared" ref="D159:E159" si="38">SUM(D160:D162)</f>
        <v>87304.76</v>
      </c>
      <c r="E159" s="51">
        <f t="shared" si="38"/>
        <v>96337.47</v>
      </c>
      <c r="F159" s="52">
        <f t="shared" si="31"/>
        <v>110.34618272818115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87020.45</v>
      </c>
      <c r="E161" s="242">
        <v>96327.21</v>
      </c>
      <c r="F161" s="52">
        <f t="shared" si="31"/>
        <v>110.69491136853465</v>
      </c>
    </row>
    <row r="162" spans="1:6" ht="12.75" customHeight="1" x14ac:dyDescent="0.2">
      <c r="A162" s="53">
        <v>3133</v>
      </c>
      <c r="B162" s="85" t="s">
        <v>367</v>
      </c>
      <c r="C162" s="50" t="s">
        <v>368</v>
      </c>
      <c r="D162" s="242">
        <v>284.31</v>
      </c>
      <c r="E162" s="242">
        <v>10.26</v>
      </c>
      <c r="F162" s="52">
        <f t="shared" si="31"/>
        <v>3.6087369420702751</v>
      </c>
    </row>
    <row r="163" spans="1:6" ht="12.75" customHeight="1" x14ac:dyDescent="0.2">
      <c r="A163" s="53">
        <v>32</v>
      </c>
      <c r="B163" s="85" t="s">
        <v>369</v>
      </c>
      <c r="C163" s="50" t="s">
        <v>370</v>
      </c>
      <c r="D163" s="51">
        <f t="shared" ref="D163:E163" si="39">D164+D169+D177+D187+D188</f>
        <v>97090.53</v>
      </c>
      <c r="E163" s="51">
        <f t="shared" si="39"/>
        <v>146525.27000000002</v>
      </c>
      <c r="F163" s="52">
        <f t="shared" si="31"/>
        <v>150.91612951335213</v>
      </c>
    </row>
    <row r="164" spans="1:6" ht="12.75" customHeight="1" x14ac:dyDescent="0.2">
      <c r="A164" s="53">
        <v>321</v>
      </c>
      <c r="B164" s="85" t="s">
        <v>371</v>
      </c>
      <c r="C164" s="50" t="s">
        <v>372</v>
      </c>
      <c r="D164" s="51">
        <f t="shared" ref="D164:E164" si="40">SUM(D165:D168)</f>
        <v>17714.95</v>
      </c>
      <c r="E164" s="51">
        <f t="shared" si="40"/>
        <v>23779.040000000001</v>
      </c>
      <c r="F164" s="52">
        <f t="shared" si="31"/>
        <v>134.23148244844043</v>
      </c>
    </row>
    <row r="165" spans="1:6" ht="12.75" customHeight="1" x14ac:dyDescent="0.2">
      <c r="A165" s="53">
        <v>3211</v>
      </c>
      <c r="B165" s="85" t="s">
        <v>373</v>
      </c>
      <c r="C165" s="50" t="s">
        <v>374</v>
      </c>
      <c r="D165" s="242">
        <v>3343.91</v>
      </c>
      <c r="E165" s="242">
        <v>5193.17</v>
      </c>
      <c r="F165" s="52">
        <f t="shared" si="31"/>
        <v>155.30232572048891</v>
      </c>
    </row>
    <row r="166" spans="1:6" ht="12.75" customHeight="1" x14ac:dyDescent="0.2">
      <c r="A166" s="53">
        <v>3212</v>
      </c>
      <c r="B166" s="85" t="s">
        <v>375</v>
      </c>
      <c r="C166" s="50" t="s">
        <v>376</v>
      </c>
      <c r="D166" s="242">
        <v>12461.41</v>
      </c>
      <c r="E166" s="242">
        <v>12301.94</v>
      </c>
      <c r="F166" s="52">
        <f t="shared" si="31"/>
        <v>98.720289277056125</v>
      </c>
    </row>
    <row r="167" spans="1:6" ht="12.75" customHeight="1" x14ac:dyDescent="0.2">
      <c r="A167" s="53">
        <v>3213</v>
      </c>
      <c r="B167" s="85" t="s">
        <v>377</v>
      </c>
      <c r="C167" s="50" t="s">
        <v>378</v>
      </c>
      <c r="D167" s="242">
        <v>1909.63</v>
      </c>
      <c r="E167" s="242">
        <v>6283.93</v>
      </c>
      <c r="F167" s="52">
        <f t="shared" si="31"/>
        <v>329.0653163178207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30815.269999999997</v>
      </c>
      <c r="E169" s="51">
        <f t="shared" si="41"/>
        <v>30607.9</v>
      </c>
      <c r="F169" s="52">
        <f t="shared" si="31"/>
        <v>99.327054411660214</v>
      </c>
    </row>
    <row r="170" spans="1:6" ht="12.75" customHeight="1" x14ac:dyDescent="0.2">
      <c r="A170" s="53">
        <v>3221</v>
      </c>
      <c r="B170" s="85" t="s">
        <v>383</v>
      </c>
      <c r="C170" s="50" t="s">
        <v>384</v>
      </c>
      <c r="D170" s="242">
        <v>3981.15</v>
      </c>
      <c r="E170" s="242">
        <v>6715.22</v>
      </c>
      <c r="F170" s="52">
        <f t="shared" si="31"/>
        <v>168.67538274116777</v>
      </c>
    </row>
    <row r="171" spans="1:6" ht="12.75" customHeight="1" x14ac:dyDescent="0.2">
      <c r="A171" s="53">
        <v>3222</v>
      </c>
      <c r="B171" s="85" t="s">
        <v>385</v>
      </c>
      <c r="C171" s="50" t="s">
        <v>386</v>
      </c>
      <c r="D171" s="242">
        <v>1559.05</v>
      </c>
      <c r="E171" s="242">
        <v>2059.62</v>
      </c>
      <c r="F171" s="52">
        <f t="shared" si="31"/>
        <v>132.10737307976009</v>
      </c>
    </row>
    <row r="172" spans="1:6" ht="12.75" customHeight="1" x14ac:dyDescent="0.2">
      <c r="A172" s="53">
        <v>3223</v>
      </c>
      <c r="B172" s="85" t="s">
        <v>387</v>
      </c>
      <c r="C172" s="50" t="s">
        <v>388</v>
      </c>
      <c r="D172" s="242">
        <v>21574.69</v>
      </c>
      <c r="E172" s="242">
        <v>19605.88</v>
      </c>
      <c r="F172" s="52">
        <f t="shared" si="31"/>
        <v>90.874445936419022</v>
      </c>
    </row>
    <row r="173" spans="1:6" ht="12.75" customHeight="1" x14ac:dyDescent="0.2">
      <c r="A173" s="53">
        <v>3224</v>
      </c>
      <c r="B173" s="85" t="s">
        <v>389</v>
      </c>
      <c r="C173" s="50" t="s">
        <v>390</v>
      </c>
      <c r="D173" s="242">
        <v>2949.03</v>
      </c>
      <c r="E173" s="242">
        <v>1147.28</v>
      </c>
      <c r="F173" s="52">
        <f t="shared" si="31"/>
        <v>38.903639501802282</v>
      </c>
    </row>
    <row r="174" spans="1:6" ht="12.75" customHeight="1" x14ac:dyDescent="0.2">
      <c r="A174" s="53">
        <v>3225</v>
      </c>
      <c r="B174" s="85" t="s">
        <v>391</v>
      </c>
      <c r="C174" s="50" t="s">
        <v>392</v>
      </c>
      <c r="D174" s="242">
        <v>631.09</v>
      </c>
      <c r="E174" s="242">
        <v>929.68</v>
      </c>
      <c r="F174" s="52">
        <f t="shared" si="31"/>
        <v>147.31337844047599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120.26</v>
      </c>
      <c r="E176" s="242">
        <v>150.22</v>
      </c>
      <c r="F176" s="52">
        <f t="shared" si="31"/>
        <v>124.91268917345751</v>
      </c>
    </row>
    <row r="177" spans="1:6" ht="12.75" customHeight="1" x14ac:dyDescent="0.2">
      <c r="A177" s="53">
        <v>323</v>
      </c>
      <c r="B177" s="85" t="s">
        <v>397</v>
      </c>
      <c r="C177" s="50" t="s">
        <v>398</v>
      </c>
      <c r="D177" s="51">
        <f t="shared" ref="D177:E177" si="42">SUM(D178:D186)</f>
        <v>38503.619999999995</v>
      </c>
      <c r="E177" s="51">
        <f t="shared" si="42"/>
        <v>86984.22</v>
      </c>
      <c r="F177" s="52">
        <f t="shared" si="31"/>
        <v>225.91179738424597</v>
      </c>
    </row>
    <row r="178" spans="1:6" ht="12.75" customHeight="1" x14ac:dyDescent="0.2">
      <c r="A178" s="53">
        <v>3231</v>
      </c>
      <c r="B178" s="85" t="s">
        <v>399</v>
      </c>
      <c r="C178" s="50" t="s">
        <v>400</v>
      </c>
      <c r="D178" s="242">
        <v>2783.2</v>
      </c>
      <c r="E178" s="242">
        <v>2946.34</v>
      </c>
      <c r="F178" s="52">
        <f t="shared" si="31"/>
        <v>105.86159816039094</v>
      </c>
    </row>
    <row r="179" spans="1:6" ht="12.75" customHeight="1" x14ac:dyDescent="0.2">
      <c r="A179" s="53">
        <v>3232</v>
      </c>
      <c r="B179" s="85" t="s">
        <v>401</v>
      </c>
      <c r="C179" s="50" t="s">
        <v>402</v>
      </c>
      <c r="D179" s="242">
        <v>14668.36</v>
      </c>
      <c r="E179" s="242">
        <v>58461.65</v>
      </c>
      <c r="F179" s="52">
        <f t="shared" si="31"/>
        <v>398.55614397246859</v>
      </c>
    </row>
    <row r="180" spans="1:6" ht="12.75" customHeight="1" x14ac:dyDescent="0.2">
      <c r="A180" s="53">
        <v>3233</v>
      </c>
      <c r="B180" s="85" t="s">
        <v>403</v>
      </c>
      <c r="C180" s="50" t="s">
        <v>404</v>
      </c>
      <c r="D180" s="242">
        <v>1121.6400000000001</v>
      </c>
      <c r="E180" s="242">
        <v>2966.84</v>
      </c>
      <c r="F180" s="52">
        <f t="shared" si="31"/>
        <v>264.50911165792945</v>
      </c>
    </row>
    <row r="181" spans="1:6" ht="12.75" customHeight="1" x14ac:dyDescent="0.2">
      <c r="A181" s="53">
        <v>3234</v>
      </c>
      <c r="B181" s="85" t="s">
        <v>405</v>
      </c>
      <c r="C181" s="50" t="s">
        <v>406</v>
      </c>
      <c r="D181" s="242">
        <v>12020.33</v>
      </c>
      <c r="E181" s="242">
        <v>12355.61</v>
      </c>
      <c r="F181" s="52">
        <f t="shared" si="31"/>
        <v>102.78927450411095</v>
      </c>
    </row>
    <row r="182" spans="1:6" ht="12.75" customHeight="1" x14ac:dyDescent="0.2">
      <c r="A182" s="53">
        <v>3235</v>
      </c>
      <c r="B182" s="85" t="s">
        <v>407</v>
      </c>
      <c r="C182" s="50" t="s">
        <v>408</v>
      </c>
      <c r="D182" s="242">
        <v>0</v>
      </c>
      <c r="E182" s="242">
        <v>331.81</v>
      </c>
      <c r="F182" s="52" t="str">
        <f t="shared" si="31"/>
        <v>-</v>
      </c>
    </row>
    <row r="183" spans="1:6" ht="12.75" customHeight="1" x14ac:dyDescent="0.2">
      <c r="A183" s="53">
        <v>3236</v>
      </c>
      <c r="B183" s="85" t="s">
        <v>409</v>
      </c>
      <c r="C183" s="50" t="s">
        <v>410</v>
      </c>
      <c r="D183" s="242">
        <v>2342.56</v>
      </c>
      <c r="E183" s="242">
        <v>2114.9699999999998</v>
      </c>
      <c r="F183" s="52">
        <f t="shared" si="31"/>
        <v>90.284560480841463</v>
      </c>
    </row>
    <row r="184" spans="1:6" ht="12.75" customHeight="1" x14ac:dyDescent="0.2">
      <c r="A184" s="53">
        <v>3237</v>
      </c>
      <c r="B184" s="85" t="s">
        <v>411</v>
      </c>
      <c r="C184" s="50" t="s">
        <v>412</v>
      </c>
      <c r="D184" s="242">
        <v>1046.52</v>
      </c>
      <c r="E184" s="242">
        <v>1012.5</v>
      </c>
      <c r="F184" s="52">
        <f t="shared" si="31"/>
        <v>96.749226006191961</v>
      </c>
    </row>
    <row r="185" spans="1:6" ht="12.75" customHeight="1" x14ac:dyDescent="0.2">
      <c r="A185" s="53">
        <v>3238</v>
      </c>
      <c r="B185" s="85" t="s">
        <v>413</v>
      </c>
      <c r="C185" s="50" t="s">
        <v>414</v>
      </c>
      <c r="D185" s="242">
        <v>2403.19</v>
      </c>
      <c r="E185" s="242">
        <v>3875.49</v>
      </c>
      <c r="F185" s="52">
        <f t="shared" si="31"/>
        <v>161.26440273136956</v>
      </c>
    </row>
    <row r="186" spans="1:6" ht="12.75" customHeight="1" x14ac:dyDescent="0.2">
      <c r="A186" s="53">
        <v>3239</v>
      </c>
      <c r="B186" s="85" t="s">
        <v>415</v>
      </c>
      <c r="C186" s="50" t="s">
        <v>416</v>
      </c>
      <c r="D186" s="242">
        <v>2117.8200000000002</v>
      </c>
      <c r="E186" s="242">
        <v>2919.01</v>
      </c>
      <c r="F186" s="52">
        <f t="shared" si="31"/>
        <v>137.83088270013505</v>
      </c>
    </row>
    <row r="187" spans="1:6" ht="12.75" customHeight="1" x14ac:dyDescent="0.2">
      <c r="A187" s="53">
        <v>324</v>
      </c>
      <c r="B187" s="85" t="s">
        <v>417</v>
      </c>
      <c r="C187" s="50" t="s">
        <v>418</v>
      </c>
      <c r="D187" s="242">
        <v>18.850000000000001</v>
      </c>
      <c r="E187" s="242"/>
      <c r="F187" s="52">
        <f t="shared" si="31"/>
        <v>0</v>
      </c>
    </row>
    <row r="188" spans="1:6" ht="12.75" customHeight="1" x14ac:dyDescent="0.2">
      <c r="A188" s="53">
        <v>329</v>
      </c>
      <c r="B188" s="85" t="s">
        <v>419</v>
      </c>
      <c r="C188" s="50" t="s">
        <v>420</v>
      </c>
      <c r="D188" s="51">
        <f t="shared" ref="D188:E188" si="43">SUM(D189:D195)</f>
        <v>10037.84</v>
      </c>
      <c r="E188" s="51">
        <f t="shared" si="43"/>
        <v>5154.1100000000006</v>
      </c>
      <c r="F188" s="52">
        <f t="shared" si="31"/>
        <v>51.34680369481881</v>
      </c>
    </row>
    <row r="189" spans="1:6" ht="12.75" customHeight="1" x14ac:dyDescent="0.2">
      <c r="A189" s="53">
        <v>3291</v>
      </c>
      <c r="B189" s="232" t="s">
        <v>421</v>
      </c>
      <c r="C189" s="50" t="s">
        <v>422</v>
      </c>
      <c r="D189" s="242">
        <v>0</v>
      </c>
      <c r="E189" s="242">
        <v>73.599999999999994</v>
      </c>
      <c r="F189" s="52" t="str">
        <f t="shared" si="31"/>
        <v>-</v>
      </c>
    </row>
    <row r="190" spans="1:6" ht="12.75" customHeight="1" x14ac:dyDescent="0.2">
      <c r="A190" s="53">
        <v>3292</v>
      </c>
      <c r="B190" s="85" t="s">
        <v>423</v>
      </c>
      <c r="C190" s="50" t="s">
        <v>424</v>
      </c>
      <c r="D190" s="242">
        <v>0</v>
      </c>
      <c r="E190" s="242">
        <v>107.37</v>
      </c>
      <c r="F190" s="52" t="str">
        <f t="shared" si="31"/>
        <v>-</v>
      </c>
    </row>
    <row r="191" spans="1:6" ht="12.75" customHeight="1" x14ac:dyDescent="0.2">
      <c r="A191" s="53">
        <v>3293</v>
      </c>
      <c r="B191" s="85" t="s">
        <v>425</v>
      </c>
      <c r="C191" s="50" t="s">
        <v>426</v>
      </c>
      <c r="D191" s="242">
        <v>560.01</v>
      </c>
      <c r="E191" s="242">
        <v>2098.92</v>
      </c>
      <c r="F191" s="52">
        <f t="shared" si="31"/>
        <v>374.80044999196446</v>
      </c>
    </row>
    <row r="192" spans="1:6" ht="12.75" customHeight="1" x14ac:dyDescent="0.2">
      <c r="A192" s="53">
        <v>3294</v>
      </c>
      <c r="B192" s="85" t="s">
        <v>427</v>
      </c>
      <c r="C192" s="50" t="s">
        <v>428</v>
      </c>
      <c r="D192" s="242">
        <v>46.45</v>
      </c>
      <c r="E192" s="242">
        <v>48.27</v>
      </c>
      <c r="F192" s="52">
        <f t="shared" si="31"/>
        <v>103.91819160387514</v>
      </c>
    </row>
    <row r="193" spans="1:6" ht="12.75" customHeight="1" x14ac:dyDescent="0.2">
      <c r="A193" s="53">
        <v>3295</v>
      </c>
      <c r="B193" s="85" t="s">
        <v>429</v>
      </c>
      <c r="C193" s="50" t="s">
        <v>430</v>
      </c>
      <c r="D193" s="242">
        <v>2214.15</v>
      </c>
      <c r="E193" s="242">
        <v>1868.69</v>
      </c>
      <c r="F193" s="52">
        <f t="shared" si="31"/>
        <v>84.397624370525932</v>
      </c>
    </row>
    <row r="194" spans="1:6" ht="12.75" customHeight="1" x14ac:dyDescent="0.2">
      <c r="A194" s="53" t="s">
        <v>431</v>
      </c>
      <c r="B194" s="85" t="s">
        <v>432</v>
      </c>
      <c r="C194" s="50" t="s">
        <v>431</v>
      </c>
      <c r="D194" s="242">
        <v>6806.19</v>
      </c>
      <c r="E194" s="242">
        <v>414.76</v>
      </c>
      <c r="F194" s="52">
        <f t="shared" si="31"/>
        <v>6.0938645556471389</v>
      </c>
    </row>
    <row r="195" spans="1:6" ht="12.75" customHeight="1" x14ac:dyDescent="0.2">
      <c r="A195" s="53">
        <v>3299</v>
      </c>
      <c r="B195" s="85" t="s">
        <v>433</v>
      </c>
      <c r="C195" s="50" t="s">
        <v>434</v>
      </c>
      <c r="D195" s="242">
        <v>411.04</v>
      </c>
      <c r="E195" s="242">
        <v>542.5</v>
      </c>
      <c r="F195" s="52">
        <f t="shared" si="31"/>
        <v>131.98228882833786</v>
      </c>
    </row>
    <row r="196" spans="1:6" ht="12.75" customHeight="1" x14ac:dyDescent="0.2">
      <c r="A196" s="53">
        <v>34</v>
      </c>
      <c r="B196" s="232" t="s">
        <v>435</v>
      </c>
      <c r="C196" s="50" t="s">
        <v>436</v>
      </c>
      <c r="D196" s="51">
        <f t="shared" ref="D196:E196" si="44">D197+D202+D210</f>
        <v>6581</v>
      </c>
      <c r="E196" s="51">
        <f t="shared" si="44"/>
        <v>488.2</v>
      </c>
      <c r="F196" s="52">
        <f t="shared" si="31"/>
        <v>7.4183254824494753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6581</v>
      </c>
      <c r="E210" s="51">
        <f t="shared" si="47"/>
        <v>488.2</v>
      </c>
      <c r="F210" s="52">
        <f t="shared" si="31"/>
        <v>7.4183254824494753</v>
      </c>
    </row>
    <row r="211" spans="1:6" ht="12.75" customHeight="1" x14ac:dyDescent="0.2">
      <c r="A211" s="53">
        <v>3431</v>
      </c>
      <c r="B211" s="232" t="s">
        <v>465</v>
      </c>
      <c r="C211" s="50" t="s">
        <v>466</v>
      </c>
      <c r="D211" s="242">
        <v>288.8</v>
      </c>
      <c r="E211" s="242">
        <v>227.37</v>
      </c>
      <c r="F211" s="52">
        <f t="shared" si="31"/>
        <v>78.729224376731295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6292.2</v>
      </c>
      <c r="E213" s="242">
        <v>260.83</v>
      </c>
      <c r="F213" s="52">
        <f t="shared" si="31"/>
        <v>4.1452909952004067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12.6</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12.6</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12.6</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679.44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679.44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679.44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747607.69000000006</v>
      </c>
      <c r="E289" s="51">
        <f t="shared" si="79"/>
        <v>855736.7699999999</v>
      </c>
      <c r="F289" s="52">
        <f t="shared" si="76"/>
        <v>114.46334507340339</v>
      </c>
    </row>
    <row r="290" spans="1:6" ht="12.75" customHeight="1" x14ac:dyDescent="0.2">
      <c r="A290" s="53" t="s">
        <v>608</v>
      </c>
      <c r="B290" s="85" t="s">
        <v>619</v>
      </c>
      <c r="C290" s="50" t="s">
        <v>620</v>
      </c>
      <c r="D290" s="51">
        <f>IF(D6&gt;=D289,D6-D289,0)</f>
        <v>2299.1199999998789</v>
      </c>
      <c r="E290" s="51">
        <f>IF(E6&gt;=E289,E6-E289,0)</f>
        <v>4574.2100000001956</v>
      </c>
      <c r="F290" s="52">
        <f t="shared" si="76"/>
        <v>198.95481749540852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10213.76</v>
      </c>
      <c r="E292" s="242">
        <v>9323.0300000000007</v>
      </c>
      <c r="F292" s="52">
        <f t="shared" si="76"/>
        <v>91.279117582555301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157.94</v>
      </c>
      <c r="E294" s="242">
        <v>959.85</v>
      </c>
      <c r="F294" s="52">
        <f t="shared" si="76"/>
        <v>607.73078384196526</v>
      </c>
    </row>
    <row r="295" spans="1:6" ht="24" x14ac:dyDescent="0.2">
      <c r="A295" s="53">
        <v>9661</v>
      </c>
      <c r="B295" s="85" t="s">
        <v>629</v>
      </c>
      <c r="C295" s="50" t="s">
        <v>630</v>
      </c>
      <c r="D295" s="242">
        <v>157.94</v>
      </c>
      <c r="E295" s="242">
        <v>959.85</v>
      </c>
      <c r="F295" s="52">
        <f t="shared" si="76"/>
        <v>607.73078384196526</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103.53</v>
      </c>
      <c r="E298" s="51">
        <f t="shared" si="80"/>
        <v>103.56</v>
      </c>
      <c r="F298" s="52">
        <f t="shared" ref="F298:F418" si="81">IF(D298&lt;&gt;0,IF(E298/D298&gt;=100,"&gt;&gt;100",E298/D298*100),"-")</f>
        <v>100.0289771080846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103.53</v>
      </c>
      <c r="E311" s="51">
        <f t="shared" si="85"/>
        <v>103.56</v>
      </c>
      <c r="F311" s="52">
        <f t="shared" si="81"/>
        <v>100.0289771080846</v>
      </c>
    </row>
    <row r="312" spans="1:6" ht="12.75" customHeight="1" x14ac:dyDescent="0.2">
      <c r="A312" s="53">
        <v>721</v>
      </c>
      <c r="B312" s="85" t="s">
        <v>662</v>
      </c>
      <c r="C312" s="50" t="s">
        <v>663</v>
      </c>
      <c r="D312" s="51">
        <f t="shared" ref="D312:E312" si="86">SUM(D313:D316)</f>
        <v>103.53</v>
      </c>
      <c r="E312" s="51">
        <f t="shared" si="86"/>
        <v>103.56</v>
      </c>
      <c r="F312" s="52">
        <f t="shared" si="81"/>
        <v>100.0289771080846</v>
      </c>
    </row>
    <row r="313" spans="1:6" ht="12.75" customHeight="1" x14ac:dyDescent="0.2">
      <c r="A313" s="53">
        <v>7211</v>
      </c>
      <c r="B313" s="85" t="s">
        <v>664</v>
      </c>
      <c r="C313" s="50" t="s">
        <v>665</v>
      </c>
      <c r="D313" s="242">
        <v>103.53</v>
      </c>
      <c r="E313" s="242">
        <v>103.56</v>
      </c>
      <c r="F313" s="52">
        <f t="shared" si="81"/>
        <v>100.0289771080846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3293.38</v>
      </c>
      <c r="E350" s="51">
        <f t="shared" si="95"/>
        <v>5555.84</v>
      </c>
      <c r="F350" s="52">
        <f t="shared" si="81"/>
        <v>168.69720469548002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3293.38</v>
      </c>
      <c r="E363" s="51">
        <f t="shared" si="99"/>
        <v>5555.84</v>
      </c>
      <c r="F363" s="52">
        <f t="shared" si="81"/>
        <v>168.69720469548002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2560.88</v>
      </c>
      <c r="E369" s="51">
        <f t="shared" si="101"/>
        <v>4465.95</v>
      </c>
      <c r="F369" s="52">
        <f t="shared" si="81"/>
        <v>174.39122489144353</v>
      </c>
    </row>
    <row r="370" spans="1:6" ht="12.75" customHeight="1" x14ac:dyDescent="0.2">
      <c r="A370" s="53">
        <v>4221</v>
      </c>
      <c r="B370" s="85" t="s">
        <v>674</v>
      </c>
      <c r="C370" s="50" t="s">
        <v>766</v>
      </c>
      <c r="D370" s="242">
        <v>2560.88</v>
      </c>
      <c r="E370" s="242">
        <v>4285.1099999999997</v>
      </c>
      <c r="F370" s="52">
        <f t="shared" si="81"/>
        <v>167.32958982849644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180.84</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732.5</v>
      </c>
      <c r="E383" s="51">
        <f t="shared" si="103"/>
        <v>1089.8900000000001</v>
      </c>
      <c r="F383" s="52">
        <f t="shared" si="81"/>
        <v>148.79044368600685</v>
      </c>
    </row>
    <row r="384" spans="1:6" ht="12.75" customHeight="1" x14ac:dyDescent="0.2">
      <c r="A384" s="53">
        <v>4241</v>
      </c>
      <c r="B384" s="85" t="s">
        <v>783</v>
      </c>
      <c r="C384" s="50" t="s">
        <v>784</v>
      </c>
      <c r="D384" s="242">
        <v>732.5</v>
      </c>
      <c r="E384" s="242">
        <v>1089.8900000000001</v>
      </c>
      <c r="F384" s="52">
        <f t="shared" si="81"/>
        <v>148.79044368600685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3189.85</v>
      </c>
      <c r="E408" s="51">
        <f t="shared" si="111"/>
        <v>5452.28</v>
      </c>
      <c r="F408" s="52">
        <f t="shared" si="81"/>
        <v>170.9259056068467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750010.34</v>
      </c>
      <c r="E412" s="51">
        <f>E6+E298</f>
        <v>860414.54000000015</v>
      </c>
      <c r="F412" s="52">
        <f t="shared" si="81"/>
        <v>114.7203570553441</v>
      </c>
    </row>
    <row r="413" spans="1:6" ht="12.75" customHeight="1" x14ac:dyDescent="0.2">
      <c r="A413" s="53" t="s">
        <v>608</v>
      </c>
      <c r="B413" s="85" t="s">
        <v>831</v>
      </c>
      <c r="C413" s="50" t="s">
        <v>832</v>
      </c>
      <c r="D413" s="51">
        <f t="shared" ref="D413:E413" si="112">D289+D350</f>
        <v>750901.07000000007</v>
      </c>
      <c r="E413" s="51">
        <f t="shared" si="112"/>
        <v>861292.60999999987</v>
      </c>
      <c r="F413" s="52">
        <f t="shared" si="81"/>
        <v>114.70120957478458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890.73000000009779</v>
      </c>
      <c r="E415" s="51">
        <f t="shared" si="114"/>
        <v>878.06999999971595</v>
      </c>
      <c r="F415" s="52">
        <f t="shared" si="81"/>
        <v>98.578693880257717</v>
      </c>
    </row>
    <row r="416" spans="1:6" ht="12.75" customHeight="1" x14ac:dyDescent="0.2">
      <c r="A416" s="60" t="s">
        <v>837</v>
      </c>
      <c r="B416" s="232" t="s">
        <v>838</v>
      </c>
      <c r="C416" s="61" t="s">
        <v>839</v>
      </c>
      <c r="D416" s="51">
        <f t="shared" ref="D416:E416" si="115">IF(D292-D293+D409-D410&gt;=0,D292-D293+D409-D410,0)</f>
        <v>10213.76</v>
      </c>
      <c r="E416" s="51">
        <f t="shared" si="115"/>
        <v>9323.0300000000007</v>
      </c>
      <c r="F416" s="52">
        <f t="shared" si="81"/>
        <v>91.279117582555301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157.94</v>
      </c>
      <c r="E418" s="62">
        <f t="shared" si="117"/>
        <v>959.85</v>
      </c>
      <c r="F418" s="57">
        <f t="shared" si="81"/>
        <v>607.73078384196526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750010.34</v>
      </c>
      <c r="E639" s="51">
        <f t="shared" si="180"/>
        <v>860414.54000000015</v>
      </c>
      <c r="F639" s="52">
        <f t="shared" si="119"/>
        <v>114.7203570553441</v>
      </c>
    </row>
    <row r="640" spans="1:6" ht="12.75" customHeight="1" x14ac:dyDescent="0.2">
      <c r="A640" s="53" t="s">
        <v>608</v>
      </c>
      <c r="B640" s="85" t="s">
        <v>1277</v>
      </c>
      <c r="C640" s="50" t="s">
        <v>1278</v>
      </c>
      <c r="D640" s="51">
        <f t="shared" ref="D640:E640" si="181">D413+D528</f>
        <v>750901.07000000007</v>
      </c>
      <c r="E640" s="51">
        <f t="shared" si="181"/>
        <v>861292.60999999987</v>
      </c>
      <c r="F640" s="52">
        <f t="shared" si="119"/>
        <v>114.70120957478458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890.73000000009779</v>
      </c>
      <c r="E642" s="51">
        <f t="shared" si="183"/>
        <v>878.06999999971595</v>
      </c>
      <c r="F642" s="52">
        <f t="shared" si="119"/>
        <v>98.578693880257717</v>
      </c>
    </row>
    <row r="643" spans="1:6" ht="24" x14ac:dyDescent="0.2">
      <c r="A643" s="60" t="s">
        <v>1283</v>
      </c>
      <c r="B643" s="85" t="s">
        <v>1284</v>
      </c>
      <c r="C643" s="61" t="s">
        <v>1283</v>
      </c>
      <c r="D643" s="51">
        <f t="shared" ref="D643:E643" si="184">IF(D416-D417+D637-D638&gt;=0,D416-D417+D637-D638,0)</f>
        <v>10213.76</v>
      </c>
      <c r="E643" s="51">
        <f t="shared" si="184"/>
        <v>9323.0300000000007</v>
      </c>
      <c r="F643" s="52">
        <f t="shared" si="119"/>
        <v>91.279117582555301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9323.0299999999024</v>
      </c>
      <c r="E645" s="51">
        <f t="shared" si="186"/>
        <v>8444.9600000002847</v>
      </c>
      <c r="F645" s="52">
        <f t="shared" si="119"/>
        <v>90.581710023462037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55151.29</v>
      </c>
      <c r="E647" s="243">
        <v>64055.85</v>
      </c>
      <c r="F647" s="57">
        <f t="shared" si="119"/>
        <v>116.14569668270678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12846.36</v>
      </c>
      <c r="E649" s="242">
        <v>11625.92</v>
      </c>
      <c r="F649" s="52">
        <f t="shared" ref="F649:F724" si="188">IF(D649&lt;&gt;0,IF(E649/D649&gt;=100,"&gt;&gt;100",E649/D649*100),"-")</f>
        <v>90.49972132183747</v>
      </c>
    </row>
    <row r="650" spans="1:6" ht="12.75" customHeight="1" x14ac:dyDescent="0.2">
      <c r="A650" s="53" t="s">
        <v>1296</v>
      </c>
      <c r="B650" s="85" t="s">
        <v>1297</v>
      </c>
      <c r="C650" s="50" t="s">
        <v>1296</v>
      </c>
      <c r="D650" s="242">
        <v>69628.59</v>
      </c>
      <c r="E650" s="242">
        <v>48178.03</v>
      </c>
      <c r="F650" s="52">
        <f t="shared" si="188"/>
        <v>69.192884704400882</v>
      </c>
    </row>
    <row r="651" spans="1:6" ht="12.75" customHeight="1" x14ac:dyDescent="0.2">
      <c r="A651" s="53" t="s">
        <v>1298</v>
      </c>
      <c r="B651" s="85" t="s">
        <v>1299</v>
      </c>
      <c r="C651" s="50" t="s">
        <v>1298</v>
      </c>
      <c r="D651" s="242">
        <v>70849.03</v>
      </c>
      <c r="E651" s="242">
        <v>48455.97</v>
      </c>
      <c r="F651" s="52">
        <f t="shared" si="188"/>
        <v>68.393272286155508</v>
      </c>
    </row>
    <row r="652" spans="1:6" ht="24" x14ac:dyDescent="0.2">
      <c r="A652" s="53">
        <v>11</v>
      </c>
      <c r="B652" s="85" t="s">
        <v>1300</v>
      </c>
      <c r="C652" s="50" t="s">
        <v>1301</v>
      </c>
      <c r="D652" s="51">
        <f t="shared" ref="D652:E652" si="189">+D649+D650-D651</f>
        <v>11625.919999999998</v>
      </c>
      <c r="E652" s="51">
        <f t="shared" si="189"/>
        <v>11347.979999999996</v>
      </c>
      <c r="F652" s="52">
        <f t="shared" si="188"/>
        <v>97.609307478461901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38</v>
      </c>
      <c r="E654" s="262">
        <v>37</v>
      </c>
      <c r="F654" s="52">
        <f t="shared" si="188"/>
        <v>97.368421052631575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30</v>
      </c>
      <c r="E656" s="262">
        <v>30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653364.97</v>
      </c>
      <c r="E675" s="242">
        <v>711298.78</v>
      </c>
      <c r="F675" s="52">
        <f t="shared" si="188"/>
        <v>108.86699052751483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732.5</v>
      </c>
      <c r="E677" s="242">
        <v>910.76</v>
      </c>
      <c r="F677" s="52">
        <f t="shared" si="188"/>
        <v>124.33583617747442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5232</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4876.2700000000004</v>
      </c>
      <c r="E712" s="242">
        <v>5985.88</v>
      </c>
      <c r="F712" s="52">
        <f t="shared" si="188"/>
        <v>122.75530272113726</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7048.43</v>
      </c>
      <c r="E716" s="242"/>
      <c r="F716" s="52">
        <f t="shared" si="188"/>
        <v>0</v>
      </c>
    </row>
    <row r="717" spans="1:6" ht="12.75" customHeight="1" x14ac:dyDescent="0.2">
      <c r="A717" s="53">
        <v>31215</v>
      </c>
      <c r="B717" s="85" t="s">
        <v>1413</v>
      </c>
      <c r="C717" s="50" t="s">
        <v>1414</v>
      </c>
      <c r="D717" s="242">
        <v>491.45</v>
      </c>
      <c r="E717" s="242">
        <v>1927.56</v>
      </c>
      <c r="F717" s="52">
        <f t="shared" si="188"/>
        <v>392.21894394139787</v>
      </c>
    </row>
    <row r="718" spans="1:6" ht="12.75" customHeight="1" x14ac:dyDescent="0.2">
      <c r="A718" s="53">
        <v>32121</v>
      </c>
      <c r="B718" s="85" t="s">
        <v>1415</v>
      </c>
      <c r="C718" s="50" t="s">
        <v>1416</v>
      </c>
      <c r="D718" s="242">
        <v>12461.41</v>
      </c>
      <c r="E718" s="242">
        <v>12301.94</v>
      </c>
      <c r="F718" s="52">
        <f t="shared" si="188"/>
        <v>98.720289277056125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2070.48</v>
      </c>
      <c r="E720" s="242">
        <v>2114.9699999999998</v>
      </c>
      <c r="F720" s="52">
        <f t="shared" si="188"/>
        <v>102.14877709516632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v>450</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107.37</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12.6</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4" workbookViewId="0">
      <selection activeCell="E178" sqref="E17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405439.99000000011</v>
      </c>
      <c r="E6" s="229">
        <f t="shared" si="0"/>
        <v>394563.87</v>
      </c>
      <c r="F6" s="230">
        <f t="shared" ref="F6:F260" si="1">IF(D6&gt;0,IF(E6/D6&gt;=100,"&gt;&gt;100",E6/D6*100),"-")</f>
        <v>97.317452577877162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335462.45000000007</v>
      </c>
      <c r="E7" s="104">
        <f t="shared" si="2"/>
        <v>315047.33</v>
      </c>
      <c r="F7" s="93">
        <f t="shared" si="1"/>
        <v>93.914335270609257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335462.45000000007</v>
      </c>
      <c r="E12" s="104">
        <f t="shared" si="3"/>
        <v>315047.33</v>
      </c>
      <c r="F12" s="93">
        <f t="shared" si="1"/>
        <v>93.914335270609257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242612.91000000003</v>
      </c>
      <c r="E13" s="104">
        <f t="shared" si="4"/>
        <v>231863.28000000003</v>
      </c>
      <c r="F13" s="93">
        <f t="shared" si="1"/>
        <v>95.569225891565296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859970.42</v>
      </c>
      <c r="E15" s="247">
        <v>859970.42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617357.51</v>
      </c>
      <c r="E18" s="247">
        <v>628107.14</v>
      </c>
      <c r="F18" s="93">
        <f t="shared" si="1"/>
        <v>101.74123256393204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23011.530000000028</v>
      </c>
      <c r="E19" s="104">
        <f t="shared" si="5"/>
        <v>26880.350000000006</v>
      </c>
      <c r="F19" s="93">
        <f t="shared" si="1"/>
        <v>116.81252832819014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148943.35</v>
      </c>
      <c r="E20" s="247">
        <v>148956.01</v>
      </c>
      <c r="F20" s="93">
        <f t="shared" si="1"/>
        <v>100.00849987595954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7651.29</v>
      </c>
      <c r="E21" s="247">
        <v>7651.29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18006.650000000001</v>
      </c>
      <c r="E22" s="247">
        <v>18006.650000000001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256.32</v>
      </c>
      <c r="E23" s="247">
        <v>256.32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5781.1</v>
      </c>
      <c r="E25" s="247">
        <v>5781.1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10297.09</v>
      </c>
      <c r="E26" s="247">
        <v>10725.87</v>
      </c>
      <c r="F26" s="93">
        <f t="shared" si="1"/>
        <v>104.16408907759379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167924.27</v>
      </c>
      <c r="E28" s="247">
        <v>164496.89000000001</v>
      </c>
      <c r="F28" s="93">
        <f t="shared" si="1"/>
        <v>97.958972815543589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69796.540000000008</v>
      </c>
      <c r="E35" s="104">
        <f t="shared" si="7"/>
        <v>56303.700000000004</v>
      </c>
      <c r="F35" s="93">
        <f t="shared" si="1"/>
        <v>80.668325392634074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71305.600000000006</v>
      </c>
      <c r="E36" s="247">
        <v>72778.880000000005</v>
      </c>
      <c r="F36" s="93">
        <f t="shared" si="1"/>
        <v>102.06614908226001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1509.06</v>
      </c>
      <c r="E40" s="247">
        <v>16475.18</v>
      </c>
      <c r="F40" s="93">
        <f t="shared" si="1"/>
        <v>1091.7511563489854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41.470000000000027</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1248.92</v>
      </c>
      <c r="E47" s="247">
        <v>1248.92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1207.45</v>
      </c>
      <c r="E50" s="247">
        <v>1248.92</v>
      </c>
      <c r="F50" s="93">
        <f t="shared" si="1"/>
        <v>103.43451074578658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18688.41</v>
      </c>
      <c r="E54" s="247">
        <v>19219.169999999998</v>
      </c>
      <c r="F54" s="93">
        <f t="shared" si="1"/>
        <v>102.84004899293197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18688.41</v>
      </c>
      <c r="E55" s="247">
        <v>19219.169999999998</v>
      </c>
      <c r="F55" s="93">
        <f t="shared" si="1"/>
        <v>102.84004899293197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69977.540000000008</v>
      </c>
      <c r="E68" s="104">
        <f t="shared" si="13"/>
        <v>79516.539999999994</v>
      </c>
      <c r="F68" s="93">
        <f t="shared" si="1"/>
        <v>113.63151662662045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11625.92</v>
      </c>
      <c r="E69" s="104">
        <f t="shared" si="14"/>
        <v>11347.98</v>
      </c>
      <c r="F69" s="93">
        <f t="shared" si="1"/>
        <v>97.609307478461915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11625.92</v>
      </c>
      <c r="E70" s="104">
        <f t="shared" si="15"/>
        <v>11347.98</v>
      </c>
      <c r="F70" s="93">
        <f t="shared" si="1"/>
        <v>97.609307478461915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11625.92</v>
      </c>
      <c r="E72" s="247">
        <v>11347.98</v>
      </c>
      <c r="F72" s="93">
        <f t="shared" si="1"/>
        <v>97.609307478461915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3042.39</v>
      </c>
      <c r="E78" s="104">
        <f>E79+SUM(E82:E84)-E85+E86</f>
        <v>3152.86</v>
      </c>
      <c r="F78" s="93">
        <f t="shared" si="1"/>
        <v>103.6310269229126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3042.39</v>
      </c>
      <c r="E86" s="247">
        <v>3152.86</v>
      </c>
      <c r="F86" s="93">
        <f t="shared" si="1"/>
        <v>103.6310269229126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157.94</v>
      </c>
      <c r="E146" s="104">
        <f t="shared" si="26"/>
        <v>959.85</v>
      </c>
      <c r="F146" s="93">
        <f t="shared" si="1"/>
        <v>607.73078384196526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157.94</v>
      </c>
      <c r="E160" s="247">
        <v>959.85</v>
      </c>
      <c r="F160" s="93">
        <f t="shared" si="1"/>
        <v>607.73078384196526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55151.29</v>
      </c>
      <c r="E170" s="104">
        <f t="shared" si="29"/>
        <v>64055.85</v>
      </c>
      <c r="F170" s="93">
        <f t="shared" si="1"/>
        <v>116.14569668270678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55151.29</v>
      </c>
      <c r="E173" s="247">
        <v>64055.85</v>
      </c>
      <c r="F173" s="93">
        <f t="shared" si="1"/>
        <v>116.14569668270678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405439.99</v>
      </c>
      <c r="E175" s="104">
        <f t="shared" si="30"/>
        <v>394563.87</v>
      </c>
      <c r="F175" s="93">
        <f t="shared" si="1"/>
        <v>97.317452577877191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60496.57</v>
      </c>
      <c r="E176" s="104">
        <f t="shared" si="31"/>
        <v>70111.73</v>
      </c>
      <c r="F176" s="93">
        <f t="shared" si="1"/>
        <v>115.89372752868468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60496.57</v>
      </c>
      <c r="E177" s="104">
        <f t="shared" si="32"/>
        <v>70111.73</v>
      </c>
      <c r="F177" s="93">
        <f t="shared" si="1"/>
        <v>115.89372752868468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55026.86</v>
      </c>
      <c r="E178" s="247">
        <v>63915.85</v>
      </c>
      <c r="F178" s="93">
        <f t="shared" si="1"/>
        <v>116.1539110172741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1327.01</v>
      </c>
      <c r="E179" s="247">
        <v>2919.79</v>
      </c>
      <c r="F179" s="93">
        <f t="shared" si="1"/>
        <v>220.02773151671801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26.5</v>
      </c>
      <c r="E180" s="104">
        <f t="shared" si="33"/>
        <v>16.48</v>
      </c>
      <c r="F180" s="93">
        <f t="shared" si="1"/>
        <v>62.188679245283019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26.5</v>
      </c>
      <c r="E183" s="247">
        <v>16.48</v>
      </c>
      <c r="F183" s="93">
        <f t="shared" si="1"/>
        <v>62.188679245283019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4116.2</v>
      </c>
      <c r="E188" s="247">
        <v>3259.61</v>
      </c>
      <c r="F188" s="93">
        <f t="shared" si="1"/>
        <v>79.189786696467621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344943.42</v>
      </c>
      <c r="E237" s="104">
        <f t="shared" si="41"/>
        <v>324452.14</v>
      </c>
      <c r="F237" s="93">
        <f t="shared" si="1"/>
        <v>94.059524312711929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335462.44999999995</v>
      </c>
      <c r="E238" s="104">
        <f t="shared" si="42"/>
        <v>315047.33</v>
      </c>
      <c r="F238" s="93">
        <f t="shared" si="1"/>
        <v>93.9143352706093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335462.44999999995</v>
      </c>
      <c r="E239" s="104">
        <f t="shared" si="43"/>
        <v>315047.33</v>
      </c>
      <c r="F239" s="93">
        <f t="shared" si="1"/>
        <v>93.9143352706093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332571.21999999997</v>
      </c>
      <c r="E240" s="247">
        <v>312342.28000000003</v>
      </c>
      <c r="F240" s="93">
        <f t="shared" si="1"/>
        <v>93.917411133771594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2891.23</v>
      </c>
      <c r="E241" s="247">
        <v>2705.05</v>
      </c>
      <c r="F241" s="93">
        <f t="shared" si="1"/>
        <v>93.560526142852709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9323.0300000000007</v>
      </c>
      <c r="E245" s="104">
        <f t="shared" si="45"/>
        <v>8444.9599999999991</v>
      </c>
      <c r="F245" s="93">
        <f t="shared" si="1"/>
        <v>90.581710023458029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9323.0300000000007</v>
      </c>
      <c r="E246" s="104">
        <f t="shared" si="46"/>
        <v>8444.9599999999991</v>
      </c>
      <c r="F246" s="93">
        <f t="shared" si="1"/>
        <v>90.581710023458029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9323.0300000000007</v>
      </c>
      <c r="E247" s="247">
        <v>8444.9599999999991</v>
      </c>
      <c r="F247" s="93">
        <f t="shared" si="1"/>
        <v>90.581710023458029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157.94</v>
      </c>
      <c r="E255" s="247">
        <v>959.85</v>
      </c>
      <c r="F255" s="93">
        <f t="shared" si="1"/>
        <v>607.73078384196526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19723.95</v>
      </c>
      <c r="E259" s="104">
        <f t="shared" si="49"/>
        <v>37248.07</v>
      </c>
      <c r="F259" s="93">
        <f t="shared" si="1"/>
        <v>188.84690946793111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19723.95</v>
      </c>
      <c r="E260" s="248">
        <v>37248.07</v>
      </c>
      <c r="F260" s="97">
        <f t="shared" si="1"/>
        <v>188.84690946793111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157.94</v>
      </c>
      <c r="E265" s="247">
        <v>959.85</v>
      </c>
      <c r="F265" s="93">
        <f t="shared" si="50"/>
        <v>607.73078384196526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3042.39</v>
      </c>
      <c r="E268" s="247">
        <v>3152.86</v>
      </c>
      <c r="F268" s="93">
        <f t="shared" si="50"/>
        <v>103.6310269229126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60496.57</v>
      </c>
      <c r="E288" s="247">
        <v>70111.73</v>
      </c>
      <c r="F288" s="93">
        <f t="shared" si="50"/>
        <v>115.89372752868468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4116.2</v>
      </c>
      <c r="E302" s="247">
        <v>3259.61</v>
      </c>
      <c r="F302" s="93">
        <f t="shared" si="50"/>
        <v>79.189786696467621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20" sqref="E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750901.07</v>
      </c>
      <c r="E114" s="81">
        <f t="shared" si="22"/>
        <v>861292.61</v>
      </c>
      <c r="F114" s="63">
        <f t="shared" si="1"/>
        <v>114.7012095747846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750901.07</v>
      </c>
      <c r="E118" s="81">
        <f t="shared" si="24"/>
        <v>861292.61</v>
      </c>
      <c r="F118" s="63">
        <f t="shared" si="1"/>
        <v>114.7012095747846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750901.07</v>
      </c>
      <c r="E120" s="249">
        <v>861292.61</v>
      </c>
      <c r="F120" s="63">
        <f t="shared" si="1"/>
        <v>114.7012095747846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750901.07</v>
      </c>
      <c r="E141" s="106">
        <f t="shared" si="28"/>
        <v>861292.61</v>
      </c>
      <c r="F141" s="82">
        <f t="shared" si="1"/>
        <v>114.7012095747846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7055.19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7055.19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7055.19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7055.19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60496.57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874927.61999999988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4449.21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865519.11999999988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718477.48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146540.84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488.2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4959.29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865312.46000000008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5305.8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855047.37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709588.49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144948.06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498.22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4959.29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70111.729999999749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70111.73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3259.61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66852.12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R326" sqref="R32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17290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abSelected="1"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HP</cp:lastModifiedBy>
  <cp:lastPrinted>2024-01-25T11:34:41Z</cp:lastPrinted>
  <dcterms:created xsi:type="dcterms:W3CDTF">2022-04-01T05:14:30Z</dcterms:created>
  <dcterms:modified xsi:type="dcterms:W3CDTF">2024-01-25T15:01:45Z</dcterms:modified>
</cp:coreProperties>
</file>